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zpital\Desktop\Inne\Leki Spzoz\SWZ\"/>
    </mc:Choice>
  </mc:AlternateContent>
  <xr:revisionPtr revIDLastSave="0" documentId="8_{191875FD-E19A-4109-A647-ACF4E22D43EE}" xr6:coauthVersionLast="47" xr6:coauthVersionMax="47" xr10:uidLastSave="{00000000-0000-0000-0000-000000000000}"/>
  <bookViews>
    <workbookView xWindow="-108" yWindow="-108" windowWidth="23256" windowHeight="12456" firstSheet="26" activeTab="32" xr2:uid="{00000000-000D-0000-FFFF-FFFF00000000}"/>
  </bookViews>
  <sheets>
    <sheet name="Zadanie 1" sheetId="5" r:id="rId1"/>
    <sheet name="Zadanie 2" sheetId="1" r:id="rId2"/>
    <sheet name="Zadanie 3" sheetId="4" r:id="rId3"/>
    <sheet name="Zadanie 4" sheetId="3" r:id="rId4"/>
    <sheet name="Zadanie 5" sheetId="6" r:id="rId5"/>
    <sheet name="Zadanie 6" sheetId="7" r:id="rId6"/>
    <sheet name="Zadanie 7" sheetId="8" r:id="rId7"/>
    <sheet name="Zadanie 8" sheetId="14" r:id="rId8"/>
    <sheet name="Zadanie 9" sheetId="2" r:id="rId9"/>
    <sheet name="Zadanie 10" sheetId="11" r:id="rId10"/>
    <sheet name="Zadanie 11" sheetId="17" r:id="rId11"/>
    <sheet name="Zadanie 12" sheetId="10" r:id="rId12"/>
    <sheet name="Zadanie 13" sheetId="12" r:id="rId13"/>
    <sheet name="Zadanie 14" sheetId="15" r:id="rId14"/>
    <sheet name="Zadanie 15" sheetId="16" r:id="rId15"/>
    <sheet name="Zadanie 16" sheetId="13" r:id="rId16"/>
    <sheet name="Zadanie 17" sheetId="19" r:id="rId17"/>
    <sheet name="Zadanie 18" sheetId="9" r:id="rId18"/>
    <sheet name="Zadanie 19" sheetId="20" r:id="rId19"/>
    <sheet name="Zadanie 20" sheetId="21" r:id="rId20"/>
    <sheet name="Zadanie 21" sheetId="22" r:id="rId21"/>
    <sheet name="Zadanie 22" sheetId="24" r:id="rId22"/>
    <sheet name="Zadanie 23" sheetId="25" r:id="rId23"/>
    <sheet name="Zadanie 24" sheetId="26" r:id="rId24"/>
    <sheet name="Zadanie 25" sheetId="27" r:id="rId25"/>
    <sheet name="Zadanie 26" sheetId="28" r:id="rId26"/>
    <sheet name="Zadanie 27" sheetId="29" r:id="rId27"/>
    <sheet name="Zadanie 28" sheetId="30" r:id="rId28"/>
    <sheet name="Zadanie 29" sheetId="31" r:id="rId29"/>
    <sheet name="Zadanie 30" sheetId="32" r:id="rId30"/>
    <sheet name="Zadanie 31" sheetId="33" r:id="rId31"/>
    <sheet name="Zadanie 32" sheetId="37" r:id="rId32"/>
    <sheet name="Zadanie 33" sheetId="39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5" l="1"/>
  <c r="H130" i="6"/>
  <c r="H100" i="6"/>
  <c r="H40" i="1"/>
  <c r="H41" i="1"/>
  <c r="H42" i="1"/>
  <c r="H43" i="1"/>
  <c r="H44" i="1"/>
  <c r="H45" i="1"/>
  <c r="H46" i="1"/>
  <c r="H47" i="1"/>
  <c r="H48" i="1"/>
  <c r="H49" i="1"/>
  <c r="H50" i="1"/>
  <c r="I51" i="1"/>
  <c r="I15" i="4"/>
  <c r="I15" i="3"/>
  <c r="H15" i="19"/>
  <c r="H16" i="19"/>
  <c r="H14" i="19"/>
  <c r="I15" i="22"/>
  <c r="H14" i="32"/>
  <c r="I14" i="39"/>
  <c r="I24" i="37"/>
  <c r="I13" i="39"/>
  <c r="F40" i="1"/>
  <c r="I40" i="1" s="1"/>
  <c r="I41" i="1"/>
  <c r="I45" i="1"/>
  <c r="I49" i="1"/>
  <c r="F46" i="1"/>
  <c r="I46" i="1" s="1"/>
  <c r="F47" i="1"/>
  <c r="I47" i="1" s="1"/>
  <c r="F48" i="1"/>
  <c r="I48" i="1" s="1"/>
  <c r="F49" i="1"/>
  <c r="F50" i="1"/>
  <c r="I50" i="1" s="1"/>
  <c r="F45" i="1"/>
  <c r="F43" i="1"/>
  <c r="I43" i="1" s="1"/>
  <c r="F41" i="1"/>
  <c r="F16" i="25" l="1"/>
  <c r="I16" i="25" s="1"/>
  <c r="F14" i="25"/>
  <c r="A16" i="5" l="1"/>
  <c r="A17" i="5"/>
  <c r="A18" i="5"/>
  <c r="A19" i="5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15" i="5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5" i="1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5" i="6"/>
  <c r="A16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5" i="7"/>
  <c r="A16" i="10"/>
  <c r="A17" i="10"/>
  <c r="A18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15" i="10"/>
  <c r="A21" i="37"/>
  <c r="A15" i="37"/>
  <c r="A16" i="37" s="1"/>
  <c r="A17" i="37" s="1"/>
  <c r="A18" i="37" s="1"/>
  <c r="A19" i="37" s="1"/>
  <c r="A20" i="37" s="1"/>
  <c r="I12" i="1"/>
  <c r="F15" i="32"/>
  <c r="I15" i="32" s="1"/>
  <c r="H15" i="32" s="1"/>
  <c r="F39" i="1"/>
  <c r="F38" i="1"/>
  <c r="F85" i="5"/>
  <c r="I85" i="5" s="1"/>
  <c r="H85" i="5" s="1"/>
  <c r="F86" i="5"/>
  <c r="I86" i="5" s="1"/>
  <c r="H86" i="5" s="1"/>
  <c r="F87" i="5"/>
  <c r="I87" i="5" s="1"/>
  <c r="H87" i="5" s="1"/>
  <c r="F13" i="39"/>
  <c r="F14" i="39" s="1"/>
  <c r="F14" i="37"/>
  <c r="I14" i="37" s="1"/>
  <c r="H14" i="37" s="1"/>
  <c r="F15" i="37"/>
  <c r="I15" i="37" s="1"/>
  <c r="H15" i="37" s="1"/>
  <c r="F16" i="37"/>
  <c r="I16" i="37" s="1"/>
  <c r="H16" i="37" s="1"/>
  <c r="F17" i="37"/>
  <c r="I17" i="37" s="1"/>
  <c r="H17" i="37" s="1"/>
  <c r="F18" i="37"/>
  <c r="I18" i="37" s="1"/>
  <c r="H18" i="37" s="1"/>
  <c r="F19" i="37"/>
  <c r="I19" i="37" s="1"/>
  <c r="H19" i="37" s="1"/>
  <c r="F20" i="37"/>
  <c r="I20" i="37" s="1"/>
  <c r="H20" i="37" s="1"/>
  <c r="F21" i="37"/>
  <c r="I21" i="37" s="1"/>
  <c r="H21" i="37" s="1"/>
  <c r="F22" i="37"/>
  <c r="I22" i="37" s="1"/>
  <c r="H22" i="37" s="1"/>
  <c r="F23" i="37"/>
  <c r="I23" i="37" s="1"/>
  <c r="H23" i="37" s="1"/>
  <c r="F15" i="33"/>
  <c r="I15" i="33" s="1"/>
  <c r="H15" i="33" s="1"/>
  <c r="F16" i="33"/>
  <c r="I16" i="33" s="1"/>
  <c r="H16" i="33" s="1"/>
  <c r="F14" i="33"/>
  <c r="F16" i="32"/>
  <c r="I16" i="32" s="1"/>
  <c r="H16" i="32" s="1"/>
  <c r="F17" i="32"/>
  <c r="I17" i="32" s="1"/>
  <c r="H17" i="32" s="1"/>
  <c r="F18" i="32"/>
  <c r="I18" i="32" s="1"/>
  <c r="H18" i="32" s="1"/>
  <c r="F19" i="32"/>
  <c r="I19" i="32" s="1"/>
  <c r="H19" i="32" s="1"/>
  <c r="F20" i="32"/>
  <c r="I20" i="32" s="1"/>
  <c r="H20" i="32" s="1"/>
  <c r="F21" i="32"/>
  <c r="I21" i="32" s="1"/>
  <c r="H21" i="32" s="1"/>
  <c r="F22" i="32"/>
  <c r="I22" i="32" s="1"/>
  <c r="H22" i="32" s="1"/>
  <c r="F23" i="32"/>
  <c r="I23" i="32" s="1"/>
  <c r="H23" i="32" s="1"/>
  <c r="F24" i="32"/>
  <c r="I24" i="32" s="1"/>
  <c r="H24" i="32" s="1"/>
  <c r="F25" i="32"/>
  <c r="I25" i="32" s="1"/>
  <c r="H25" i="32" s="1"/>
  <c r="F26" i="32"/>
  <c r="I26" i="32" s="1"/>
  <c r="H26" i="32" s="1"/>
  <c r="F27" i="32"/>
  <c r="I27" i="32" s="1"/>
  <c r="H27" i="32" s="1"/>
  <c r="F28" i="32"/>
  <c r="I28" i="32" s="1"/>
  <c r="H28" i="32" s="1"/>
  <c r="F29" i="32"/>
  <c r="I29" i="32" s="1"/>
  <c r="H29" i="32" s="1"/>
  <c r="F30" i="32"/>
  <c r="I30" i="32" s="1"/>
  <c r="H30" i="32" s="1"/>
  <c r="F31" i="32"/>
  <c r="I31" i="32" s="1"/>
  <c r="H31" i="32" s="1"/>
  <c r="F14" i="32"/>
  <c r="I14" i="32" s="1"/>
  <c r="F15" i="31"/>
  <c r="I15" i="31" s="1"/>
  <c r="H15" i="31" s="1"/>
  <c r="F16" i="31"/>
  <c r="I16" i="31" s="1"/>
  <c r="H16" i="31" s="1"/>
  <c r="F17" i="31"/>
  <c r="I17" i="31" s="1"/>
  <c r="H17" i="31" s="1"/>
  <c r="F18" i="31"/>
  <c r="I18" i="31" s="1"/>
  <c r="H18" i="31" s="1"/>
  <c r="F19" i="31"/>
  <c r="I19" i="31" s="1"/>
  <c r="H19" i="31" s="1"/>
  <c r="F20" i="31"/>
  <c r="I20" i="31" s="1"/>
  <c r="H20" i="31" s="1"/>
  <c r="F21" i="31"/>
  <c r="I21" i="31" s="1"/>
  <c r="H21" i="31" s="1"/>
  <c r="F22" i="31"/>
  <c r="I22" i="31" s="1"/>
  <c r="H22" i="31" s="1"/>
  <c r="F23" i="31"/>
  <c r="I23" i="31" s="1"/>
  <c r="H23" i="31" s="1"/>
  <c r="F24" i="31"/>
  <c r="I24" i="31" s="1"/>
  <c r="H24" i="31" s="1"/>
  <c r="F25" i="31"/>
  <c r="I25" i="31" s="1"/>
  <c r="H25" i="31" s="1"/>
  <c r="F26" i="31"/>
  <c r="I26" i="31" s="1"/>
  <c r="H26" i="31" s="1"/>
  <c r="F14" i="31"/>
  <c r="I14" i="31" s="1"/>
  <c r="H14" i="31" s="1"/>
  <c r="I15" i="30"/>
  <c r="H15" i="30" s="1"/>
  <c r="F15" i="30"/>
  <c r="F16" i="30"/>
  <c r="I16" i="30" s="1"/>
  <c r="H16" i="30" s="1"/>
  <c r="F17" i="30"/>
  <c r="I17" i="30" s="1"/>
  <c r="H17" i="30" s="1"/>
  <c r="F18" i="30"/>
  <c r="I18" i="30" s="1"/>
  <c r="F19" i="30"/>
  <c r="I19" i="30" s="1"/>
  <c r="H19" i="30" s="1"/>
  <c r="F20" i="30"/>
  <c r="I20" i="30" s="1"/>
  <c r="H20" i="30" s="1"/>
  <c r="F21" i="30"/>
  <c r="I21" i="30" s="1"/>
  <c r="H21" i="30" s="1"/>
  <c r="F22" i="30"/>
  <c r="I22" i="30" s="1"/>
  <c r="H22" i="30" s="1"/>
  <c r="F14" i="30"/>
  <c r="I14" i="30" s="1"/>
  <c r="H14" i="30" s="1"/>
  <c r="F15" i="29"/>
  <c r="I15" i="29" s="1"/>
  <c r="H15" i="29" s="1"/>
  <c r="F16" i="29"/>
  <c r="I16" i="29" s="1"/>
  <c r="H16" i="29" s="1"/>
  <c r="F17" i="29"/>
  <c r="I17" i="29" s="1"/>
  <c r="H17" i="29" s="1"/>
  <c r="F18" i="29"/>
  <c r="I18" i="29" s="1"/>
  <c r="H18" i="29" s="1"/>
  <c r="F19" i="29"/>
  <c r="I19" i="29" s="1"/>
  <c r="H19" i="29" s="1"/>
  <c r="F20" i="29"/>
  <c r="I20" i="29" s="1"/>
  <c r="H20" i="29" s="1"/>
  <c r="F21" i="29"/>
  <c r="I21" i="29" s="1"/>
  <c r="H21" i="29" s="1"/>
  <c r="F22" i="29"/>
  <c r="I22" i="29" s="1"/>
  <c r="H22" i="29" s="1"/>
  <c r="F23" i="29"/>
  <c r="I23" i="29" s="1"/>
  <c r="H23" i="29" s="1"/>
  <c r="F24" i="29"/>
  <c r="I24" i="29" s="1"/>
  <c r="H24" i="29" s="1"/>
  <c r="F25" i="29"/>
  <c r="I25" i="29" s="1"/>
  <c r="H25" i="29" s="1"/>
  <c r="F26" i="29"/>
  <c r="I26" i="29" s="1"/>
  <c r="H26" i="29" s="1"/>
  <c r="F27" i="29"/>
  <c r="I27" i="29" s="1"/>
  <c r="H27" i="29" s="1"/>
  <c r="F28" i="29"/>
  <c r="I28" i="29" s="1"/>
  <c r="H28" i="29" s="1"/>
  <c r="F29" i="29"/>
  <c r="I29" i="29" s="1"/>
  <c r="H29" i="29" s="1"/>
  <c r="F30" i="29"/>
  <c r="I30" i="29" s="1"/>
  <c r="H30" i="29" s="1"/>
  <c r="F31" i="29"/>
  <c r="I31" i="29" s="1"/>
  <c r="H31" i="29" s="1"/>
  <c r="F32" i="29"/>
  <c r="I32" i="29" s="1"/>
  <c r="H32" i="29" s="1"/>
  <c r="F33" i="29"/>
  <c r="I33" i="29" s="1"/>
  <c r="H33" i="29" s="1"/>
  <c r="F34" i="29"/>
  <c r="I34" i="29" s="1"/>
  <c r="H34" i="29" s="1"/>
  <c r="F35" i="29"/>
  <c r="I35" i="29" s="1"/>
  <c r="H35" i="29" s="1"/>
  <c r="F36" i="29"/>
  <c r="I36" i="29" s="1"/>
  <c r="H36" i="29" s="1"/>
  <c r="F37" i="29"/>
  <c r="I37" i="29" s="1"/>
  <c r="H37" i="29" s="1"/>
  <c r="F38" i="29"/>
  <c r="I38" i="29" s="1"/>
  <c r="H38" i="29" s="1"/>
  <c r="F39" i="29"/>
  <c r="I39" i="29" s="1"/>
  <c r="H39" i="29" s="1"/>
  <c r="F40" i="29"/>
  <c r="I40" i="29" s="1"/>
  <c r="H40" i="29" s="1"/>
  <c r="F41" i="29"/>
  <c r="I41" i="29" s="1"/>
  <c r="H41" i="29" s="1"/>
  <c r="F42" i="29"/>
  <c r="I42" i="29" s="1"/>
  <c r="H42" i="29" s="1"/>
  <c r="F43" i="29"/>
  <c r="I43" i="29" s="1"/>
  <c r="H43" i="29" s="1"/>
  <c r="F44" i="29"/>
  <c r="I44" i="29" s="1"/>
  <c r="H44" i="29" s="1"/>
  <c r="F45" i="29"/>
  <c r="I45" i="29" s="1"/>
  <c r="H45" i="29" s="1"/>
  <c r="F46" i="29"/>
  <c r="I46" i="29" s="1"/>
  <c r="H46" i="29" s="1"/>
  <c r="F47" i="29"/>
  <c r="I47" i="29" s="1"/>
  <c r="H47" i="29" s="1"/>
  <c r="F48" i="29"/>
  <c r="I48" i="29" s="1"/>
  <c r="H48" i="29" s="1"/>
  <c r="F49" i="29"/>
  <c r="I49" i="29" s="1"/>
  <c r="H49" i="29" s="1"/>
  <c r="F50" i="29"/>
  <c r="I50" i="29" s="1"/>
  <c r="H50" i="29" s="1"/>
  <c r="F51" i="29"/>
  <c r="I51" i="29" s="1"/>
  <c r="H51" i="29" s="1"/>
  <c r="F52" i="29"/>
  <c r="I52" i="29" s="1"/>
  <c r="H52" i="29" s="1"/>
  <c r="F53" i="29"/>
  <c r="I53" i="29" s="1"/>
  <c r="H53" i="29" s="1"/>
  <c r="F54" i="29"/>
  <c r="I54" i="29" s="1"/>
  <c r="H54" i="29" s="1"/>
  <c r="F55" i="29"/>
  <c r="I55" i="29" s="1"/>
  <c r="H55" i="29" s="1"/>
  <c r="F56" i="29"/>
  <c r="I56" i="29" s="1"/>
  <c r="H56" i="29" s="1"/>
  <c r="F57" i="29"/>
  <c r="I57" i="29" s="1"/>
  <c r="H57" i="29" s="1"/>
  <c r="F58" i="29"/>
  <c r="I58" i="29" s="1"/>
  <c r="H58" i="29" s="1"/>
  <c r="F59" i="29"/>
  <c r="I59" i="29" s="1"/>
  <c r="H59" i="29" s="1"/>
  <c r="F60" i="29"/>
  <c r="I60" i="29" s="1"/>
  <c r="H60" i="29" s="1"/>
  <c r="F61" i="29"/>
  <c r="I61" i="29" s="1"/>
  <c r="H61" i="29" s="1"/>
  <c r="F62" i="29"/>
  <c r="I62" i="29" s="1"/>
  <c r="H62" i="29" s="1"/>
  <c r="F63" i="29"/>
  <c r="I63" i="29" s="1"/>
  <c r="H63" i="29" s="1"/>
  <c r="F64" i="29"/>
  <c r="I64" i="29" s="1"/>
  <c r="H64" i="29" s="1"/>
  <c r="F65" i="29"/>
  <c r="I65" i="29" s="1"/>
  <c r="H65" i="29" s="1"/>
  <c r="F66" i="29"/>
  <c r="I66" i="29" s="1"/>
  <c r="H66" i="29" s="1"/>
  <c r="F67" i="29"/>
  <c r="I67" i="29" s="1"/>
  <c r="H67" i="29" s="1"/>
  <c r="F68" i="29"/>
  <c r="I68" i="29" s="1"/>
  <c r="H68" i="29" s="1"/>
  <c r="F69" i="29"/>
  <c r="I69" i="29" s="1"/>
  <c r="H69" i="29" s="1"/>
  <c r="F70" i="29"/>
  <c r="I70" i="29" s="1"/>
  <c r="H70" i="29" s="1"/>
  <c r="F71" i="29"/>
  <c r="I71" i="29" s="1"/>
  <c r="H71" i="29" s="1"/>
  <c r="F14" i="29"/>
  <c r="I14" i="29" s="1"/>
  <c r="H14" i="29" s="1"/>
  <c r="F15" i="28"/>
  <c r="I15" i="28" s="1"/>
  <c r="H15" i="28" s="1"/>
  <c r="F14" i="28"/>
  <c r="F15" i="27"/>
  <c r="I15" i="27" s="1"/>
  <c r="H15" i="27" s="1"/>
  <c r="F16" i="27"/>
  <c r="I16" i="27" s="1"/>
  <c r="H16" i="27" s="1"/>
  <c r="F17" i="27"/>
  <c r="I17" i="27" s="1"/>
  <c r="H17" i="27" s="1"/>
  <c r="F14" i="27"/>
  <c r="F15" i="26"/>
  <c r="I15" i="26" s="1"/>
  <c r="H15" i="26" s="1"/>
  <c r="F16" i="26"/>
  <c r="I16" i="26" s="1"/>
  <c r="H16" i="26" s="1"/>
  <c r="F17" i="26"/>
  <c r="I17" i="26" s="1"/>
  <c r="H17" i="26" s="1"/>
  <c r="F18" i="26"/>
  <c r="I18" i="26" s="1"/>
  <c r="H18" i="26" s="1"/>
  <c r="F14" i="26"/>
  <c r="I14" i="26" s="1"/>
  <c r="H14" i="26" s="1"/>
  <c r="F15" i="25"/>
  <c r="I15" i="25" s="1"/>
  <c r="H15" i="25" s="1"/>
  <c r="F17" i="25"/>
  <c r="I17" i="25" s="1"/>
  <c r="H17" i="25" s="1"/>
  <c r="I14" i="25"/>
  <c r="H14" i="25" s="1"/>
  <c r="F15" i="24"/>
  <c r="I15" i="24" s="1"/>
  <c r="H15" i="24" s="1"/>
  <c r="F14" i="24"/>
  <c r="F16" i="24" s="1"/>
  <c r="I16" i="24" s="1"/>
  <c r="F14" i="22"/>
  <c r="F15" i="22" s="1"/>
  <c r="F15" i="21"/>
  <c r="F16" i="21"/>
  <c r="I16" i="21" s="1"/>
  <c r="H16" i="21" s="1"/>
  <c r="F17" i="21"/>
  <c r="I17" i="21" s="1"/>
  <c r="H17" i="21" s="1"/>
  <c r="F14" i="21"/>
  <c r="I14" i="21" s="1"/>
  <c r="H14" i="21" s="1"/>
  <c r="F15" i="20"/>
  <c r="I15" i="20" s="1"/>
  <c r="H15" i="20" s="1"/>
  <c r="F16" i="20"/>
  <c r="I16" i="20" s="1"/>
  <c r="H16" i="20" s="1"/>
  <c r="F14" i="20"/>
  <c r="I14" i="20" s="1"/>
  <c r="H14" i="20" s="1"/>
  <c r="F14" i="9"/>
  <c r="F15" i="9" s="1"/>
  <c r="I15" i="9" s="1"/>
  <c r="F14" i="19"/>
  <c r="I14" i="19" s="1"/>
  <c r="F15" i="19"/>
  <c r="I15" i="19" s="1"/>
  <c r="F16" i="19"/>
  <c r="I16" i="19" s="1"/>
  <c r="F14" i="13"/>
  <c r="F15" i="13" s="1"/>
  <c r="I15" i="13" s="1"/>
  <c r="F15" i="16"/>
  <c r="I15" i="16" s="1"/>
  <c r="H15" i="16" s="1"/>
  <c r="F14" i="16"/>
  <c r="I14" i="16" s="1"/>
  <c r="H14" i="16" s="1"/>
  <c r="F15" i="15"/>
  <c r="I15" i="15" s="1"/>
  <c r="H15" i="15" s="1"/>
  <c r="F16" i="15"/>
  <c r="F17" i="15"/>
  <c r="I17" i="15" s="1"/>
  <c r="H17" i="15" s="1"/>
  <c r="F18" i="15"/>
  <c r="I18" i="15" s="1"/>
  <c r="H18" i="15" s="1"/>
  <c r="F19" i="15"/>
  <c r="I19" i="15" s="1"/>
  <c r="H19" i="15" s="1"/>
  <c r="F20" i="15"/>
  <c r="I20" i="15" s="1"/>
  <c r="H20" i="15" s="1"/>
  <c r="F21" i="15"/>
  <c r="I21" i="15" s="1"/>
  <c r="H21" i="15" s="1"/>
  <c r="F22" i="15"/>
  <c r="I22" i="15" s="1"/>
  <c r="H22" i="15" s="1"/>
  <c r="F23" i="15"/>
  <c r="I23" i="15" s="1"/>
  <c r="H23" i="15" s="1"/>
  <c r="F24" i="15"/>
  <c r="I24" i="15" s="1"/>
  <c r="H24" i="15" s="1"/>
  <c r="F25" i="15"/>
  <c r="I25" i="15" s="1"/>
  <c r="H25" i="15" s="1"/>
  <c r="F26" i="15"/>
  <c r="I26" i="15" s="1"/>
  <c r="H26" i="15" s="1"/>
  <c r="F27" i="15"/>
  <c r="I27" i="15" s="1"/>
  <c r="H27" i="15" s="1"/>
  <c r="F28" i="15"/>
  <c r="I28" i="15" s="1"/>
  <c r="H28" i="15" s="1"/>
  <c r="F29" i="15"/>
  <c r="I29" i="15" s="1"/>
  <c r="H29" i="15" s="1"/>
  <c r="F30" i="15"/>
  <c r="I30" i="15" s="1"/>
  <c r="H30" i="15" s="1"/>
  <c r="F31" i="15"/>
  <c r="I31" i="15" s="1"/>
  <c r="H31" i="15" s="1"/>
  <c r="F32" i="15"/>
  <c r="I32" i="15" s="1"/>
  <c r="H32" i="15" s="1"/>
  <c r="F33" i="15"/>
  <c r="I33" i="15" s="1"/>
  <c r="H33" i="15" s="1"/>
  <c r="F34" i="15"/>
  <c r="I34" i="15" s="1"/>
  <c r="H34" i="15" s="1"/>
  <c r="F35" i="15"/>
  <c r="I35" i="15" s="1"/>
  <c r="H35" i="15" s="1"/>
  <c r="F36" i="15"/>
  <c r="I36" i="15" s="1"/>
  <c r="H36" i="15" s="1"/>
  <c r="F37" i="15"/>
  <c r="I37" i="15" s="1"/>
  <c r="H37" i="15" s="1"/>
  <c r="F38" i="15"/>
  <c r="I38" i="15" s="1"/>
  <c r="H38" i="15" s="1"/>
  <c r="F39" i="15"/>
  <c r="I39" i="15" s="1"/>
  <c r="H39" i="15" s="1"/>
  <c r="F40" i="15"/>
  <c r="I40" i="15" s="1"/>
  <c r="H40" i="15" s="1"/>
  <c r="F41" i="15"/>
  <c r="I41" i="15" s="1"/>
  <c r="H41" i="15" s="1"/>
  <c r="F42" i="15"/>
  <c r="I42" i="15" s="1"/>
  <c r="H42" i="15" s="1"/>
  <c r="F43" i="15"/>
  <c r="I43" i="15" s="1"/>
  <c r="H43" i="15" s="1"/>
  <c r="F44" i="15"/>
  <c r="I44" i="15" s="1"/>
  <c r="H44" i="15" s="1"/>
  <c r="F45" i="15"/>
  <c r="I45" i="15" s="1"/>
  <c r="H45" i="15" s="1"/>
  <c r="F46" i="15"/>
  <c r="I46" i="15" s="1"/>
  <c r="H46" i="15" s="1"/>
  <c r="F47" i="15"/>
  <c r="I47" i="15" s="1"/>
  <c r="H47" i="15" s="1"/>
  <c r="F48" i="15"/>
  <c r="I48" i="15" s="1"/>
  <c r="H48" i="15" s="1"/>
  <c r="F49" i="15"/>
  <c r="I49" i="15" s="1"/>
  <c r="H49" i="15" s="1"/>
  <c r="F50" i="15"/>
  <c r="I50" i="15" s="1"/>
  <c r="H50" i="15" s="1"/>
  <c r="F51" i="15"/>
  <c r="I51" i="15" s="1"/>
  <c r="H51" i="15" s="1"/>
  <c r="F52" i="15"/>
  <c r="I52" i="15" s="1"/>
  <c r="H52" i="15" s="1"/>
  <c r="F14" i="15"/>
  <c r="I14" i="15" s="1"/>
  <c r="H14" i="15" s="1"/>
  <c r="F15" i="12"/>
  <c r="I15" i="12" s="1"/>
  <c r="H15" i="12" s="1"/>
  <c r="F16" i="12"/>
  <c r="I16" i="12" s="1"/>
  <c r="H16" i="12" s="1"/>
  <c r="F17" i="12"/>
  <c r="I17" i="12" s="1"/>
  <c r="H17" i="12" s="1"/>
  <c r="F18" i="12"/>
  <c r="F19" i="12"/>
  <c r="I19" i="12" s="1"/>
  <c r="H19" i="12" s="1"/>
  <c r="F20" i="12"/>
  <c r="I20" i="12" s="1"/>
  <c r="H20" i="12" s="1"/>
  <c r="F21" i="12"/>
  <c r="I21" i="12" s="1"/>
  <c r="H21" i="12" s="1"/>
  <c r="F22" i="12"/>
  <c r="I22" i="12" s="1"/>
  <c r="H22" i="12" s="1"/>
  <c r="F23" i="12"/>
  <c r="I23" i="12" s="1"/>
  <c r="H23" i="12" s="1"/>
  <c r="F24" i="12"/>
  <c r="I24" i="12" s="1"/>
  <c r="H24" i="12" s="1"/>
  <c r="F25" i="12"/>
  <c r="I25" i="12" s="1"/>
  <c r="H25" i="12" s="1"/>
  <c r="F26" i="12"/>
  <c r="I26" i="12" s="1"/>
  <c r="H26" i="12" s="1"/>
  <c r="F27" i="12"/>
  <c r="I27" i="12" s="1"/>
  <c r="H27" i="12" s="1"/>
  <c r="F28" i="12"/>
  <c r="I28" i="12" s="1"/>
  <c r="H28" i="12" s="1"/>
  <c r="F29" i="12"/>
  <c r="I29" i="12" s="1"/>
  <c r="H29" i="12" s="1"/>
  <c r="F30" i="12"/>
  <c r="I30" i="12" s="1"/>
  <c r="H30" i="12" s="1"/>
  <c r="F31" i="12"/>
  <c r="I31" i="12" s="1"/>
  <c r="H31" i="12" s="1"/>
  <c r="F32" i="12"/>
  <c r="I32" i="12" s="1"/>
  <c r="H32" i="12" s="1"/>
  <c r="F33" i="12"/>
  <c r="I33" i="12" s="1"/>
  <c r="H33" i="12" s="1"/>
  <c r="F34" i="12"/>
  <c r="I34" i="12" s="1"/>
  <c r="H34" i="12" s="1"/>
  <c r="F35" i="12"/>
  <c r="I35" i="12" s="1"/>
  <c r="H35" i="12" s="1"/>
  <c r="F36" i="12"/>
  <c r="I36" i="12" s="1"/>
  <c r="H36" i="12" s="1"/>
  <c r="F37" i="12"/>
  <c r="I37" i="12" s="1"/>
  <c r="H37" i="12" s="1"/>
  <c r="F38" i="12"/>
  <c r="I38" i="12" s="1"/>
  <c r="H38" i="12" s="1"/>
  <c r="F39" i="12"/>
  <c r="I39" i="12" s="1"/>
  <c r="H39" i="12" s="1"/>
  <c r="F40" i="12"/>
  <c r="I40" i="12" s="1"/>
  <c r="H40" i="12" s="1"/>
  <c r="F41" i="12"/>
  <c r="I41" i="12" s="1"/>
  <c r="H41" i="12" s="1"/>
  <c r="F42" i="12"/>
  <c r="I42" i="12" s="1"/>
  <c r="H42" i="12" s="1"/>
  <c r="F43" i="12"/>
  <c r="I43" i="12" s="1"/>
  <c r="H43" i="12" s="1"/>
  <c r="F44" i="12"/>
  <c r="I44" i="12" s="1"/>
  <c r="H44" i="12" s="1"/>
  <c r="F45" i="12"/>
  <c r="I45" i="12" s="1"/>
  <c r="H45" i="12" s="1"/>
  <c r="F46" i="12"/>
  <c r="I46" i="12" s="1"/>
  <c r="H46" i="12" s="1"/>
  <c r="F14" i="12"/>
  <c r="I14" i="12" s="1"/>
  <c r="H14" i="12" s="1"/>
  <c r="F15" i="10"/>
  <c r="I15" i="10" s="1"/>
  <c r="H15" i="10" s="1"/>
  <c r="F16" i="10"/>
  <c r="I16" i="10" s="1"/>
  <c r="H16" i="10" s="1"/>
  <c r="F17" i="10"/>
  <c r="I17" i="10" s="1"/>
  <c r="H17" i="10" s="1"/>
  <c r="F18" i="10"/>
  <c r="I18" i="10" s="1"/>
  <c r="H18" i="10" s="1"/>
  <c r="F19" i="10"/>
  <c r="I19" i="10" s="1"/>
  <c r="H19" i="10" s="1"/>
  <c r="F20" i="10"/>
  <c r="I20" i="10" s="1"/>
  <c r="H20" i="10" s="1"/>
  <c r="F21" i="10"/>
  <c r="I21" i="10" s="1"/>
  <c r="H21" i="10" s="1"/>
  <c r="F22" i="10"/>
  <c r="I22" i="10" s="1"/>
  <c r="H22" i="10" s="1"/>
  <c r="F23" i="10"/>
  <c r="I23" i="10" s="1"/>
  <c r="H23" i="10" s="1"/>
  <c r="F24" i="10"/>
  <c r="I24" i="10" s="1"/>
  <c r="H24" i="10" s="1"/>
  <c r="F25" i="10"/>
  <c r="I25" i="10" s="1"/>
  <c r="H25" i="10" s="1"/>
  <c r="F26" i="10"/>
  <c r="I26" i="10" s="1"/>
  <c r="H26" i="10" s="1"/>
  <c r="F27" i="10"/>
  <c r="I27" i="10" s="1"/>
  <c r="H27" i="10" s="1"/>
  <c r="F28" i="10"/>
  <c r="I28" i="10" s="1"/>
  <c r="H28" i="10" s="1"/>
  <c r="F29" i="10"/>
  <c r="I29" i="10" s="1"/>
  <c r="H29" i="10" s="1"/>
  <c r="F30" i="10"/>
  <c r="I30" i="10" s="1"/>
  <c r="H30" i="10" s="1"/>
  <c r="F31" i="10"/>
  <c r="I31" i="10" s="1"/>
  <c r="H31" i="10" s="1"/>
  <c r="F32" i="10"/>
  <c r="I32" i="10" s="1"/>
  <c r="H32" i="10" s="1"/>
  <c r="F33" i="10"/>
  <c r="I33" i="10" s="1"/>
  <c r="H33" i="10" s="1"/>
  <c r="F34" i="10"/>
  <c r="I34" i="10" s="1"/>
  <c r="H34" i="10" s="1"/>
  <c r="F35" i="10"/>
  <c r="I35" i="10" s="1"/>
  <c r="H35" i="10" s="1"/>
  <c r="F36" i="10"/>
  <c r="I36" i="10" s="1"/>
  <c r="H36" i="10" s="1"/>
  <c r="F37" i="10"/>
  <c r="I37" i="10" s="1"/>
  <c r="H37" i="10" s="1"/>
  <c r="F38" i="10"/>
  <c r="I38" i="10" s="1"/>
  <c r="H38" i="10" s="1"/>
  <c r="F39" i="10"/>
  <c r="I39" i="10" s="1"/>
  <c r="H39" i="10" s="1"/>
  <c r="F40" i="10"/>
  <c r="I40" i="10" s="1"/>
  <c r="H40" i="10" s="1"/>
  <c r="F41" i="10"/>
  <c r="I41" i="10" s="1"/>
  <c r="H41" i="10" s="1"/>
  <c r="F42" i="10"/>
  <c r="I42" i="10" s="1"/>
  <c r="H42" i="10" s="1"/>
  <c r="F43" i="10"/>
  <c r="I43" i="10" s="1"/>
  <c r="H43" i="10" s="1"/>
  <c r="F44" i="10"/>
  <c r="I44" i="10" s="1"/>
  <c r="H44" i="10" s="1"/>
  <c r="F45" i="10"/>
  <c r="I45" i="10" s="1"/>
  <c r="H45" i="10" s="1"/>
  <c r="F14" i="10"/>
  <c r="I14" i="10" s="1"/>
  <c r="H14" i="10" s="1"/>
  <c r="I17" i="17"/>
  <c r="H17" i="17" s="1"/>
  <c r="F15" i="17"/>
  <c r="I15" i="17" s="1"/>
  <c r="H15" i="17" s="1"/>
  <c r="F16" i="17"/>
  <c r="I16" i="17" s="1"/>
  <c r="H16" i="17" s="1"/>
  <c r="F17" i="17"/>
  <c r="F14" i="17"/>
  <c r="I14" i="17" s="1"/>
  <c r="H14" i="17" s="1"/>
  <c r="F15" i="11"/>
  <c r="I15" i="11" s="1"/>
  <c r="H15" i="11" s="1"/>
  <c r="F16" i="11"/>
  <c r="I16" i="11" s="1"/>
  <c r="H16" i="11" s="1"/>
  <c r="F17" i="11"/>
  <c r="I17" i="11" s="1"/>
  <c r="H17" i="11" s="1"/>
  <c r="F18" i="11"/>
  <c r="I18" i="11" s="1"/>
  <c r="H18" i="11" s="1"/>
  <c r="F19" i="11"/>
  <c r="I19" i="11" s="1"/>
  <c r="H19" i="11" s="1"/>
  <c r="F20" i="11"/>
  <c r="I20" i="11" s="1"/>
  <c r="H20" i="11" s="1"/>
  <c r="F21" i="11"/>
  <c r="I21" i="11" s="1"/>
  <c r="H21" i="11" s="1"/>
  <c r="F22" i="11"/>
  <c r="I22" i="11" s="1"/>
  <c r="H22" i="11" s="1"/>
  <c r="F23" i="11"/>
  <c r="I23" i="11" s="1"/>
  <c r="H23" i="11" s="1"/>
  <c r="F24" i="11"/>
  <c r="I24" i="11" s="1"/>
  <c r="H24" i="11" s="1"/>
  <c r="F25" i="11"/>
  <c r="I25" i="11" s="1"/>
  <c r="H25" i="11" s="1"/>
  <c r="F26" i="11"/>
  <c r="I26" i="11" s="1"/>
  <c r="H26" i="11" s="1"/>
  <c r="F27" i="11"/>
  <c r="I27" i="11" s="1"/>
  <c r="H27" i="11" s="1"/>
  <c r="F14" i="11"/>
  <c r="I14" i="11" s="1"/>
  <c r="H14" i="11" s="1"/>
  <c r="F14" i="2"/>
  <c r="I14" i="2" s="1"/>
  <c r="H14" i="2" s="1"/>
  <c r="F15" i="2"/>
  <c r="I15" i="2" s="1"/>
  <c r="H15" i="2" s="1"/>
  <c r="F16" i="2"/>
  <c r="I16" i="2" s="1"/>
  <c r="H16" i="2" s="1"/>
  <c r="I38" i="14"/>
  <c r="H38" i="14" s="1"/>
  <c r="F15" i="14"/>
  <c r="F16" i="14"/>
  <c r="I16" i="14" s="1"/>
  <c r="H16" i="14" s="1"/>
  <c r="F17" i="14"/>
  <c r="I17" i="14" s="1"/>
  <c r="H17" i="14" s="1"/>
  <c r="F18" i="14"/>
  <c r="I18" i="14" s="1"/>
  <c r="H18" i="14" s="1"/>
  <c r="F19" i="14"/>
  <c r="I19" i="14" s="1"/>
  <c r="H19" i="14" s="1"/>
  <c r="F20" i="14"/>
  <c r="I20" i="14" s="1"/>
  <c r="H20" i="14" s="1"/>
  <c r="F21" i="14"/>
  <c r="I21" i="14" s="1"/>
  <c r="H21" i="14" s="1"/>
  <c r="F22" i="14"/>
  <c r="I22" i="14" s="1"/>
  <c r="H22" i="14" s="1"/>
  <c r="F23" i="14"/>
  <c r="I23" i="14" s="1"/>
  <c r="H23" i="14" s="1"/>
  <c r="F24" i="14"/>
  <c r="I24" i="14" s="1"/>
  <c r="H24" i="14" s="1"/>
  <c r="F25" i="14"/>
  <c r="I25" i="14" s="1"/>
  <c r="H25" i="14" s="1"/>
  <c r="F26" i="14"/>
  <c r="I26" i="14" s="1"/>
  <c r="H26" i="14" s="1"/>
  <c r="F27" i="14"/>
  <c r="I27" i="14" s="1"/>
  <c r="H27" i="14" s="1"/>
  <c r="F28" i="14"/>
  <c r="I28" i="14" s="1"/>
  <c r="H28" i="14" s="1"/>
  <c r="F29" i="14"/>
  <c r="I29" i="14" s="1"/>
  <c r="H29" i="14" s="1"/>
  <c r="F30" i="14"/>
  <c r="I30" i="14" s="1"/>
  <c r="H30" i="14" s="1"/>
  <c r="F31" i="14"/>
  <c r="I31" i="14" s="1"/>
  <c r="H31" i="14" s="1"/>
  <c r="F32" i="14"/>
  <c r="I32" i="14" s="1"/>
  <c r="H32" i="14" s="1"/>
  <c r="F33" i="14"/>
  <c r="I33" i="14" s="1"/>
  <c r="H33" i="14" s="1"/>
  <c r="F34" i="14"/>
  <c r="I34" i="14" s="1"/>
  <c r="H34" i="14" s="1"/>
  <c r="F35" i="14"/>
  <c r="I35" i="14" s="1"/>
  <c r="H35" i="14" s="1"/>
  <c r="F36" i="14"/>
  <c r="I36" i="14" s="1"/>
  <c r="H36" i="14" s="1"/>
  <c r="F37" i="14"/>
  <c r="I37" i="14" s="1"/>
  <c r="H37" i="14" s="1"/>
  <c r="F38" i="14"/>
  <c r="F39" i="14"/>
  <c r="I39" i="14" s="1"/>
  <c r="H39" i="14" s="1"/>
  <c r="F40" i="14"/>
  <c r="I40" i="14" s="1"/>
  <c r="H40" i="14" s="1"/>
  <c r="F41" i="14"/>
  <c r="I41" i="14" s="1"/>
  <c r="H41" i="14" s="1"/>
  <c r="F42" i="14"/>
  <c r="I42" i="14" s="1"/>
  <c r="H42" i="14" s="1"/>
  <c r="F43" i="14"/>
  <c r="I43" i="14" s="1"/>
  <c r="H43" i="14" s="1"/>
  <c r="F44" i="14"/>
  <c r="I44" i="14" s="1"/>
  <c r="H44" i="14" s="1"/>
  <c r="F45" i="14"/>
  <c r="I45" i="14" s="1"/>
  <c r="H45" i="14" s="1"/>
  <c r="F46" i="14"/>
  <c r="I46" i="14" s="1"/>
  <c r="H46" i="14" s="1"/>
  <c r="F47" i="14"/>
  <c r="I47" i="14" s="1"/>
  <c r="H47" i="14" s="1"/>
  <c r="F48" i="14"/>
  <c r="I48" i="14" s="1"/>
  <c r="H48" i="14" s="1"/>
  <c r="F49" i="14"/>
  <c r="I49" i="14" s="1"/>
  <c r="H49" i="14" s="1"/>
  <c r="F50" i="14"/>
  <c r="I50" i="14" s="1"/>
  <c r="H50" i="14" s="1"/>
  <c r="F51" i="14"/>
  <c r="I51" i="14" s="1"/>
  <c r="H51" i="14" s="1"/>
  <c r="F14" i="14"/>
  <c r="F15" i="8"/>
  <c r="I15" i="8" s="1"/>
  <c r="H15" i="8" s="1"/>
  <c r="F16" i="8"/>
  <c r="I16" i="8" s="1"/>
  <c r="H16" i="8" s="1"/>
  <c r="F17" i="8"/>
  <c r="I17" i="8" s="1"/>
  <c r="H17" i="8" s="1"/>
  <c r="F18" i="8"/>
  <c r="I18" i="8" s="1"/>
  <c r="H18" i="8" s="1"/>
  <c r="F19" i="8"/>
  <c r="I19" i="8" s="1"/>
  <c r="H19" i="8" s="1"/>
  <c r="F20" i="8"/>
  <c r="I20" i="8" s="1"/>
  <c r="H20" i="8" s="1"/>
  <c r="F21" i="8"/>
  <c r="I21" i="8" s="1"/>
  <c r="H21" i="8" s="1"/>
  <c r="F22" i="8"/>
  <c r="I22" i="8" s="1"/>
  <c r="H22" i="8" s="1"/>
  <c r="F23" i="8"/>
  <c r="I23" i="8" s="1"/>
  <c r="H23" i="8" s="1"/>
  <c r="F24" i="8"/>
  <c r="I24" i="8" s="1"/>
  <c r="H24" i="8" s="1"/>
  <c r="F25" i="8"/>
  <c r="I25" i="8" s="1"/>
  <c r="H25" i="8" s="1"/>
  <c r="F26" i="8"/>
  <c r="I26" i="8" s="1"/>
  <c r="H26" i="8" s="1"/>
  <c r="F27" i="8"/>
  <c r="I27" i="8" s="1"/>
  <c r="H27" i="8" s="1"/>
  <c r="F28" i="8"/>
  <c r="I28" i="8" s="1"/>
  <c r="H28" i="8" s="1"/>
  <c r="F29" i="8"/>
  <c r="I29" i="8" s="1"/>
  <c r="H29" i="8" s="1"/>
  <c r="F30" i="8"/>
  <c r="I30" i="8" s="1"/>
  <c r="H30" i="8" s="1"/>
  <c r="F31" i="8"/>
  <c r="I31" i="8" s="1"/>
  <c r="H31" i="8" s="1"/>
  <c r="F32" i="8"/>
  <c r="I32" i="8" s="1"/>
  <c r="H32" i="8" s="1"/>
  <c r="F33" i="8"/>
  <c r="I33" i="8" s="1"/>
  <c r="H33" i="8" s="1"/>
  <c r="F34" i="8"/>
  <c r="I34" i="8" s="1"/>
  <c r="H34" i="8" s="1"/>
  <c r="F35" i="8"/>
  <c r="I35" i="8" s="1"/>
  <c r="H35" i="8" s="1"/>
  <c r="F36" i="8"/>
  <c r="I36" i="8" s="1"/>
  <c r="H36" i="8" s="1"/>
  <c r="F37" i="8"/>
  <c r="I37" i="8" s="1"/>
  <c r="H37" i="8" s="1"/>
  <c r="F38" i="8"/>
  <c r="I38" i="8" s="1"/>
  <c r="H38" i="8" s="1"/>
  <c r="F39" i="8"/>
  <c r="I39" i="8" s="1"/>
  <c r="H39" i="8" s="1"/>
  <c r="F40" i="8"/>
  <c r="I40" i="8" s="1"/>
  <c r="H40" i="8" s="1"/>
  <c r="F41" i="8"/>
  <c r="I41" i="8" s="1"/>
  <c r="H41" i="8" s="1"/>
  <c r="F14" i="8"/>
  <c r="I14" i="8" s="1"/>
  <c r="H14" i="8" s="1"/>
  <c r="F15" i="7"/>
  <c r="I15" i="7" s="1"/>
  <c r="H15" i="7" s="1"/>
  <c r="F16" i="7"/>
  <c r="I16" i="7" s="1"/>
  <c r="H16" i="7" s="1"/>
  <c r="F17" i="7"/>
  <c r="I17" i="7" s="1"/>
  <c r="H17" i="7" s="1"/>
  <c r="F18" i="7"/>
  <c r="I18" i="7" s="1"/>
  <c r="H18" i="7" s="1"/>
  <c r="F19" i="7"/>
  <c r="I19" i="7" s="1"/>
  <c r="H19" i="7" s="1"/>
  <c r="F20" i="7"/>
  <c r="I20" i="7" s="1"/>
  <c r="H20" i="7" s="1"/>
  <c r="F21" i="7"/>
  <c r="I21" i="7" s="1"/>
  <c r="H21" i="7" s="1"/>
  <c r="F22" i="7"/>
  <c r="I22" i="7" s="1"/>
  <c r="H22" i="7" s="1"/>
  <c r="F23" i="7"/>
  <c r="I23" i="7" s="1"/>
  <c r="H23" i="7" s="1"/>
  <c r="F24" i="7"/>
  <c r="I24" i="7" s="1"/>
  <c r="H24" i="7" s="1"/>
  <c r="F25" i="7"/>
  <c r="I25" i="7" s="1"/>
  <c r="H25" i="7" s="1"/>
  <c r="F26" i="7"/>
  <c r="I26" i="7" s="1"/>
  <c r="H26" i="7" s="1"/>
  <c r="F27" i="7"/>
  <c r="I27" i="7" s="1"/>
  <c r="H27" i="7" s="1"/>
  <c r="F28" i="7"/>
  <c r="I28" i="7" s="1"/>
  <c r="H28" i="7" s="1"/>
  <c r="F29" i="7"/>
  <c r="I29" i="7" s="1"/>
  <c r="H29" i="7" s="1"/>
  <c r="F30" i="7"/>
  <c r="I30" i="7" s="1"/>
  <c r="H30" i="7" s="1"/>
  <c r="F31" i="7"/>
  <c r="I31" i="7" s="1"/>
  <c r="H31" i="7" s="1"/>
  <c r="F32" i="7"/>
  <c r="I32" i="7" s="1"/>
  <c r="H32" i="7" s="1"/>
  <c r="F33" i="7"/>
  <c r="I33" i="7" s="1"/>
  <c r="H33" i="7" s="1"/>
  <c r="F34" i="7"/>
  <c r="I34" i="7" s="1"/>
  <c r="H34" i="7" s="1"/>
  <c r="F35" i="7"/>
  <c r="I35" i="7" s="1"/>
  <c r="H35" i="7" s="1"/>
  <c r="F36" i="7"/>
  <c r="I36" i="7" s="1"/>
  <c r="H36" i="7" s="1"/>
  <c r="F37" i="7"/>
  <c r="I37" i="7" s="1"/>
  <c r="H37" i="7" s="1"/>
  <c r="F38" i="7"/>
  <c r="I38" i="7" s="1"/>
  <c r="H38" i="7" s="1"/>
  <c r="F39" i="7"/>
  <c r="I39" i="7" s="1"/>
  <c r="H39" i="7" s="1"/>
  <c r="F40" i="7"/>
  <c r="I40" i="7" s="1"/>
  <c r="H40" i="7" s="1"/>
  <c r="F41" i="7"/>
  <c r="I41" i="7" s="1"/>
  <c r="H41" i="7" s="1"/>
  <c r="F42" i="7"/>
  <c r="I42" i="7" s="1"/>
  <c r="H42" i="7" s="1"/>
  <c r="F14" i="7"/>
  <c r="I14" i="7" s="1"/>
  <c r="H14" i="7" s="1"/>
  <c r="H45" i="6"/>
  <c r="F15" i="6"/>
  <c r="I15" i="6" s="1"/>
  <c r="H15" i="6" s="1"/>
  <c r="F16" i="6"/>
  <c r="I16" i="6" s="1"/>
  <c r="H16" i="6" s="1"/>
  <c r="F17" i="6"/>
  <c r="I17" i="6" s="1"/>
  <c r="H17" i="6" s="1"/>
  <c r="F18" i="6"/>
  <c r="I18" i="6" s="1"/>
  <c r="H18" i="6" s="1"/>
  <c r="F19" i="6"/>
  <c r="I19" i="6" s="1"/>
  <c r="H19" i="6" s="1"/>
  <c r="F20" i="6"/>
  <c r="I20" i="6" s="1"/>
  <c r="H20" i="6" s="1"/>
  <c r="F21" i="6"/>
  <c r="I21" i="6" s="1"/>
  <c r="H21" i="6" s="1"/>
  <c r="F22" i="6"/>
  <c r="I22" i="6" s="1"/>
  <c r="H22" i="6" s="1"/>
  <c r="F23" i="6"/>
  <c r="I23" i="6" s="1"/>
  <c r="H23" i="6" s="1"/>
  <c r="F24" i="6"/>
  <c r="I24" i="6" s="1"/>
  <c r="H24" i="6" s="1"/>
  <c r="F25" i="6"/>
  <c r="I25" i="6" s="1"/>
  <c r="H25" i="6" s="1"/>
  <c r="F26" i="6"/>
  <c r="I26" i="6" s="1"/>
  <c r="H26" i="6" s="1"/>
  <c r="F27" i="6"/>
  <c r="I27" i="6" s="1"/>
  <c r="H27" i="6" s="1"/>
  <c r="F28" i="6"/>
  <c r="I28" i="6" s="1"/>
  <c r="H28" i="6" s="1"/>
  <c r="F29" i="6"/>
  <c r="I29" i="6" s="1"/>
  <c r="H29" i="6" s="1"/>
  <c r="F30" i="6"/>
  <c r="I30" i="6" s="1"/>
  <c r="H30" i="6" s="1"/>
  <c r="F31" i="6"/>
  <c r="I31" i="6" s="1"/>
  <c r="H31" i="6" s="1"/>
  <c r="F32" i="6"/>
  <c r="I32" i="6" s="1"/>
  <c r="H32" i="6" s="1"/>
  <c r="F33" i="6"/>
  <c r="I33" i="6" s="1"/>
  <c r="H33" i="6" s="1"/>
  <c r="F34" i="6"/>
  <c r="I34" i="6" s="1"/>
  <c r="H34" i="6" s="1"/>
  <c r="F35" i="6"/>
  <c r="I35" i="6" s="1"/>
  <c r="H35" i="6" s="1"/>
  <c r="F36" i="6"/>
  <c r="I36" i="6" s="1"/>
  <c r="H36" i="6" s="1"/>
  <c r="F37" i="6"/>
  <c r="I37" i="6" s="1"/>
  <c r="H37" i="6" s="1"/>
  <c r="F38" i="6"/>
  <c r="I38" i="6" s="1"/>
  <c r="H38" i="6" s="1"/>
  <c r="F39" i="6"/>
  <c r="I39" i="6" s="1"/>
  <c r="H39" i="6" s="1"/>
  <c r="F40" i="6"/>
  <c r="I40" i="6" s="1"/>
  <c r="H40" i="6" s="1"/>
  <c r="F41" i="6"/>
  <c r="I41" i="6" s="1"/>
  <c r="H41" i="6" s="1"/>
  <c r="F42" i="6"/>
  <c r="I42" i="6" s="1"/>
  <c r="H42" i="6" s="1"/>
  <c r="F43" i="6"/>
  <c r="I43" i="6" s="1"/>
  <c r="H43" i="6" s="1"/>
  <c r="F44" i="6"/>
  <c r="I44" i="6" s="1"/>
  <c r="H44" i="6" s="1"/>
  <c r="F45" i="6"/>
  <c r="I45" i="6" s="1"/>
  <c r="F46" i="6"/>
  <c r="I46" i="6" s="1"/>
  <c r="H46" i="6" s="1"/>
  <c r="F47" i="6"/>
  <c r="I47" i="6" s="1"/>
  <c r="H47" i="6" s="1"/>
  <c r="F48" i="6"/>
  <c r="I48" i="6" s="1"/>
  <c r="H48" i="6" s="1"/>
  <c r="F49" i="6"/>
  <c r="I49" i="6" s="1"/>
  <c r="H49" i="6" s="1"/>
  <c r="F50" i="6"/>
  <c r="I50" i="6" s="1"/>
  <c r="H50" i="6" s="1"/>
  <c r="F51" i="6"/>
  <c r="I51" i="6" s="1"/>
  <c r="H51" i="6" s="1"/>
  <c r="F52" i="6"/>
  <c r="I52" i="6" s="1"/>
  <c r="H52" i="6" s="1"/>
  <c r="F53" i="6"/>
  <c r="I53" i="6" s="1"/>
  <c r="H53" i="6" s="1"/>
  <c r="F54" i="6"/>
  <c r="I54" i="6" s="1"/>
  <c r="H54" i="6" s="1"/>
  <c r="F55" i="6"/>
  <c r="I55" i="6" s="1"/>
  <c r="H55" i="6" s="1"/>
  <c r="F56" i="6"/>
  <c r="I56" i="6" s="1"/>
  <c r="H56" i="6" s="1"/>
  <c r="F57" i="6"/>
  <c r="I57" i="6" s="1"/>
  <c r="H57" i="6" s="1"/>
  <c r="F58" i="6"/>
  <c r="I58" i="6" s="1"/>
  <c r="H58" i="6" s="1"/>
  <c r="F59" i="6"/>
  <c r="I59" i="6" s="1"/>
  <c r="H59" i="6" s="1"/>
  <c r="F60" i="6"/>
  <c r="I60" i="6" s="1"/>
  <c r="H60" i="6" s="1"/>
  <c r="F61" i="6"/>
  <c r="I61" i="6" s="1"/>
  <c r="H61" i="6" s="1"/>
  <c r="F62" i="6"/>
  <c r="I62" i="6" s="1"/>
  <c r="H62" i="6" s="1"/>
  <c r="F63" i="6"/>
  <c r="I63" i="6" s="1"/>
  <c r="H63" i="6" s="1"/>
  <c r="F64" i="6"/>
  <c r="I64" i="6" s="1"/>
  <c r="H64" i="6" s="1"/>
  <c r="F65" i="6"/>
  <c r="I65" i="6" s="1"/>
  <c r="H65" i="6" s="1"/>
  <c r="F66" i="6"/>
  <c r="I66" i="6" s="1"/>
  <c r="H66" i="6" s="1"/>
  <c r="F67" i="6"/>
  <c r="I67" i="6" s="1"/>
  <c r="H67" i="6" s="1"/>
  <c r="F68" i="6"/>
  <c r="I68" i="6" s="1"/>
  <c r="H68" i="6" s="1"/>
  <c r="F69" i="6"/>
  <c r="I69" i="6" s="1"/>
  <c r="H69" i="6" s="1"/>
  <c r="F70" i="6"/>
  <c r="I70" i="6" s="1"/>
  <c r="H70" i="6" s="1"/>
  <c r="F71" i="6"/>
  <c r="I71" i="6" s="1"/>
  <c r="H71" i="6" s="1"/>
  <c r="F72" i="6"/>
  <c r="I72" i="6" s="1"/>
  <c r="H72" i="6" s="1"/>
  <c r="F73" i="6"/>
  <c r="I73" i="6" s="1"/>
  <c r="H73" i="6" s="1"/>
  <c r="F74" i="6"/>
  <c r="I74" i="6" s="1"/>
  <c r="H74" i="6" s="1"/>
  <c r="F75" i="6"/>
  <c r="I75" i="6" s="1"/>
  <c r="H75" i="6" s="1"/>
  <c r="F76" i="6"/>
  <c r="I76" i="6" s="1"/>
  <c r="H76" i="6" s="1"/>
  <c r="F77" i="6"/>
  <c r="I77" i="6" s="1"/>
  <c r="H77" i="6" s="1"/>
  <c r="F78" i="6"/>
  <c r="I78" i="6" s="1"/>
  <c r="H78" i="6" s="1"/>
  <c r="F79" i="6"/>
  <c r="I79" i="6" s="1"/>
  <c r="H79" i="6" s="1"/>
  <c r="F80" i="6"/>
  <c r="I80" i="6" s="1"/>
  <c r="H80" i="6" s="1"/>
  <c r="F81" i="6"/>
  <c r="I81" i="6" s="1"/>
  <c r="H81" i="6" s="1"/>
  <c r="F82" i="6"/>
  <c r="I82" i="6" s="1"/>
  <c r="H82" i="6" s="1"/>
  <c r="F83" i="6"/>
  <c r="I83" i="6" s="1"/>
  <c r="H83" i="6" s="1"/>
  <c r="F84" i="6"/>
  <c r="I84" i="6" s="1"/>
  <c r="H84" i="6" s="1"/>
  <c r="F85" i="6"/>
  <c r="I85" i="6" s="1"/>
  <c r="H85" i="6" s="1"/>
  <c r="F86" i="6"/>
  <c r="I86" i="6" s="1"/>
  <c r="H86" i="6" s="1"/>
  <c r="F87" i="6"/>
  <c r="I87" i="6" s="1"/>
  <c r="H87" i="6" s="1"/>
  <c r="F88" i="6"/>
  <c r="I88" i="6" s="1"/>
  <c r="H88" i="6" s="1"/>
  <c r="F89" i="6"/>
  <c r="I89" i="6" s="1"/>
  <c r="H89" i="6" s="1"/>
  <c r="F90" i="6"/>
  <c r="I90" i="6" s="1"/>
  <c r="H90" i="6" s="1"/>
  <c r="F91" i="6"/>
  <c r="I91" i="6" s="1"/>
  <c r="H91" i="6" s="1"/>
  <c r="F92" i="6"/>
  <c r="I92" i="6" s="1"/>
  <c r="H92" i="6" s="1"/>
  <c r="F93" i="6"/>
  <c r="I93" i="6" s="1"/>
  <c r="H93" i="6" s="1"/>
  <c r="F94" i="6"/>
  <c r="I94" i="6" s="1"/>
  <c r="H94" i="6" s="1"/>
  <c r="F95" i="6"/>
  <c r="I95" i="6" s="1"/>
  <c r="H95" i="6" s="1"/>
  <c r="F96" i="6"/>
  <c r="I96" i="6" s="1"/>
  <c r="H96" i="6" s="1"/>
  <c r="F97" i="6"/>
  <c r="I97" i="6" s="1"/>
  <c r="H97" i="6" s="1"/>
  <c r="F98" i="6"/>
  <c r="I98" i="6" s="1"/>
  <c r="H98" i="6" s="1"/>
  <c r="F99" i="6"/>
  <c r="I99" i="6" s="1"/>
  <c r="H99" i="6" s="1"/>
  <c r="F100" i="6"/>
  <c r="I100" i="6" s="1"/>
  <c r="F101" i="6"/>
  <c r="I101" i="6" s="1"/>
  <c r="H101" i="6" s="1"/>
  <c r="F102" i="6"/>
  <c r="I102" i="6" s="1"/>
  <c r="H102" i="6" s="1"/>
  <c r="F103" i="6"/>
  <c r="I103" i="6" s="1"/>
  <c r="H103" i="6" s="1"/>
  <c r="F104" i="6"/>
  <c r="I104" i="6" s="1"/>
  <c r="H104" i="6" s="1"/>
  <c r="F105" i="6"/>
  <c r="I105" i="6" s="1"/>
  <c r="H105" i="6" s="1"/>
  <c r="F106" i="6"/>
  <c r="I106" i="6" s="1"/>
  <c r="H106" i="6" s="1"/>
  <c r="F107" i="6"/>
  <c r="I107" i="6" s="1"/>
  <c r="H107" i="6" s="1"/>
  <c r="F108" i="6"/>
  <c r="I108" i="6" s="1"/>
  <c r="H108" i="6" s="1"/>
  <c r="F109" i="6"/>
  <c r="I109" i="6" s="1"/>
  <c r="H109" i="6" s="1"/>
  <c r="F110" i="6"/>
  <c r="I110" i="6" s="1"/>
  <c r="H110" i="6" s="1"/>
  <c r="F111" i="6"/>
  <c r="I111" i="6" s="1"/>
  <c r="H111" i="6" s="1"/>
  <c r="F112" i="6"/>
  <c r="I112" i="6" s="1"/>
  <c r="H112" i="6" s="1"/>
  <c r="F113" i="6"/>
  <c r="I113" i="6" s="1"/>
  <c r="H113" i="6" s="1"/>
  <c r="F114" i="6"/>
  <c r="I114" i="6" s="1"/>
  <c r="H114" i="6" s="1"/>
  <c r="F115" i="6"/>
  <c r="I115" i="6" s="1"/>
  <c r="H115" i="6" s="1"/>
  <c r="F116" i="6"/>
  <c r="I116" i="6" s="1"/>
  <c r="H116" i="6" s="1"/>
  <c r="F117" i="6"/>
  <c r="I117" i="6" s="1"/>
  <c r="H117" i="6" s="1"/>
  <c r="F118" i="6"/>
  <c r="I118" i="6" s="1"/>
  <c r="H118" i="6" s="1"/>
  <c r="F119" i="6"/>
  <c r="I119" i="6" s="1"/>
  <c r="H119" i="6" s="1"/>
  <c r="F120" i="6"/>
  <c r="I120" i="6" s="1"/>
  <c r="H120" i="6" s="1"/>
  <c r="F121" i="6"/>
  <c r="I121" i="6" s="1"/>
  <c r="H121" i="6" s="1"/>
  <c r="F122" i="6"/>
  <c r="I122" i="6" s="1"/>
  <c r="H122" i="6" s="1"/>
  <c r="F123" i="6"/>
  <c r="I123" i="6" s="1"/>
  <c r="H123" i="6" s="1"/>
  <c r="F124" i="6"/>
  <c r="I124" i="6" s="1"/>
  <c r="H124" i="6" s="1"/>
  <c r="F125" i="6"/>
  <c r="I125" i="6" s="1"/>
  <c r="H125" i="6" s="1"/>
  <c r="F126" i="6"/>
  <c r="I126" i="6" s="1"/>
  <c r="H126" i="6" s="1"/>
  <c r="F127" i="6"/>
  <c r="I127" i="6" s="1"/>
  <c r="H127" i="6" s="1"/>
  <c r="F128" i="6"/>
  <c r="I128" i="6" s="1"/>
  <c r="H128" i="6" s="1"/>
  <c r="F129" i="6"/>
  <c r="I129" i="6" s="1"/>
  <c r="H129" i="6" s="1"/>
  <c r="F130" i="6"/>
  <c r="I130" i="6" s="1"/>
  <c r="F131" i="6"/>
  <c r="I131" i="6" s="1"/>
  <c r="H131" i="6" s="1"/>
  <c r="F132" i="6"/>
  <c r="I132" i="6" s="1"/>
  <c r="H132" i="6" s="1"/>
  <c r="F133" i="6"/>
  <c r="I133" i="6" s="1"/>
  <c r="H133" i="6" s="1"/>
  <c r="F134" i="6"/>
  <c r="I134" i="6" s="1"/>
  <c r="H134" i="6" s="1"/>
  <c r="F14" i="6"/>
  <c r="I14" i="6" s="1"/>
  <c r="H14" i="6" s="1"/>
  <c r="F14" i="3"/>
  <c r="I14" i="3" s="1"/>
  <c r="F14" i="4"/>
  <c r="I14" i="4" s="1"/>
  <c r="H14" i="4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/>
  <c r="F44" i="1"/>
  <c r="F14" i="1"/>
  <c r="F15" i="5"/>
  <c r="I15" i="5" s="1"/>
  <c r="H15" i="5" s="1"/>
  <c r="F16" i="5"/>
  <c r="I16" i="5" s="1"/>
  <c r="H16" i="5" s="1"/>
  <c r="F17" i="5"/>
  <c r="I17" i="5" s="1"/>
  <c r="H17" i="5" s="1"/>
  <c r="F18" i="5"/>
  <c r="I18" i="5" s="1"/>
  <c r="H18" i="5" s="1"/>
  <c r="F19" i="5"/>
  <c r="I19" i="5" s="1"/>
  <c r="H19" i="5" s="1"/>
  <c r="F20" i="5"/>
  <c r="I20" i="5" s="1"/>
  <c r="H20" i="5" s="1"/>
  <c r="F21" i="5"/>
  <c r="I21" i="5" s="1"/>
  <c r="H21" i="5" s="1"/>
  <c r="F22" i="5"/>
  <c r="I22" i="5" s="1"/>
  <c r="H22" i="5" s="1"/>
  <c r="F23" i="5"/>
  <c r="I23" i="5" s="1"/>
  <c r="H23" i="5" s="1"/>
  <c r="F24" i="5"/>
  <c r="I24" i="5" s="1"/>
  <c r="H24" i="5" s="1"/>
  <c r="F25" i="5"/>
  <c r="I25" i="5" s="1"/>
  <c r="H25" i="5" s="1"/>
  <c r="F26" i="5"/>
  <c r="I26" i="5" s="1"/>
  <c r="H26" i="5" s="1"/>
  <c r="F27" i="5"/>
  <c r="I27" i="5" s="1"/>
  <c r="H27" i="5" s="1"/>
  <c r="F28" i="5"/>
  <c r="I28" i="5" s="1"/>
  <c r="H28" i="5" s="1"/>
  <c r="F29" i="5"/>
  <c r="I29" i="5" s="1"/>
  <c r="H29" i="5" s="1"/>
  <c r="F30" i="5"/>
  <c r="I30" i="5" s="1"/>
  <c r="H30" i="5" s="1"/>
  <c r="F31" i="5"/>
  <c r="I31" i="5" s="1"/>
  <c r="H31" i="5" s="1"/>
  <c r="F32" i="5"/>
  <c r="I32" i="5" s="1"/>
  <c r="H32" i="5" s="1"/>
  <c r="F33" i="5"/>
  <c r="I33" i="5" s="1"/>
  <c r="H33" i="5" s="1"/>
  <c r="F34" i="5"/>
  <c r="I34" i="5" s="1"/>
  <c r="H34" i="5" s="1"/>
  <c r="F35" i="5"/>
  <c r="I35" i="5" s="1"/>
  <c r="H35" i="5" s="1"/>
  <c r="F36" i="5"/>
  <c r="I36" i="5" s="1"/>
  <c r="H36" i="5" s="1"/>
  <c r="F37" i="5"/>
  <c r="I37" i="5" s="1"/>
  <c r="H37" i="5" s="1"/>
  <c r="F38" i="5"/>
  <c r="I38" i="5" s="1"/>
  <c r="H38" i="5" s="1"/>
  <c r="F39" i="5"/>
  <c r="I39" i="5" s="1"/>
  <c r="H39" i="5" s="1"/>
  <c r="F40" i="5"/>
  <c r="I40" i="5" s="1"/>
  <c r="H40" i="5" s="1"/>
  <c r="F41" i="5"/>
  <c r="I41" i="5" s="1"/>
  <c r="H41" i="5" s="1"/>
  <c r="F42" i="5"/>
  <c r="I42" i="5" s="1"/>
  <c r="H42" i="5" s="1"/>
  <c r="F43" i="5"/>
  <c r="I43" i="5" s="1"/>
  <c r="H43" i="5" s="1"/>
  <c r="F44" i="5"/>
  <c r="I44" i="5" s="1"/>
  <c r="H44" i="5" s="1"/>
  <c r="F45" i="5"/>
  <c r="I45" i="5" s="1"/>
  <c r="H45" i="5" s="1"/>
  <c r="F46" i="5"/>
  <c r="I46" i="5" s="1"/>
  <c r="H46" i="5" s="1"/>
  <c r="F47" i="5"/>
  <c r="I47" i="5" s="1"/>
  <c r="H47" i="5" s="1"/>
  <c r="F48" i="5"/>
  <c r="I48" i="5" s="1"/>
  <c r="H48" i="5" s="1"/>
  <c r="F49" i="5"/>
  <c r="I49" i="5" s="1"/>
  <c r="H49" i="5" s="1"/>
  <c r="F50" i="5"/>
  <c r="I50" i="5" s="1"/>
  <c r="H50" i="5" s="1"/>
  <c r="F51" i="5"/>
  <c r="I51" i="5" s="1"/>
  <c r="H51" i="5" s="1"/>
  <c r="F52" i="5"/>
  <c r="I52" i="5" s="1"/>
  <c r="H52" i="5" s="1"/>
  <c r="F53" i="5"/>
  <c r="I53" i="5" s="1"/>
  <c r="H53" i="5" s="1"/>
  <c r="F54" i="5"/>
  <c r="I54" i="5" s="1"/>
  <c r="H54" i="5" s="1"/>
  <c r="F55" i="5"/>
  <c r="I55" i="5" s="1"/>
  <c r="H55" i="5" s="1"/>
  <c r="F56" i="5"/>
  <c r="I56" i="5" s="1"/>
  <c r="H56" i="5" s="1"/>
  <c r="F57" i="5"/>
  <c r="I57" i="5" s="1"/>
  <c r="H57" i="5" s="1"/>
  <c r="F58" i="5"/>
  <c r="I58" i="5" s="1"/>
  <c r="H58" i="5" s="1"/>
  <c r="F59" i="5"/>
  <c r="I59" i="5" s="1"/>
  <c r="H59" i="5" s="1"/>
  <c r="F60" i="5"/>
  <c r="I60" i="5" s="1"/>
  <c r="H60" i="5" s="1"/>
  <c r="F61" i="5"/>
  <c r="I61" i="5" s="1"/>
  <c r="H61" i="5" s="1"/>
  <c r="F62" i="5"/>
  <c r="I62" i="5" s="1"/>
  <c r="H62" i="5" s="1"/>
  <c r="F63" i="5"/>
  <c r="I63" i="5" s="1"/>
  <c r="H63" i="5" s="1"/>
  <c r="F64" i="5"/>
  <c r="I64" i="5" s="1"/>
  <c r="H64" i="5" s="1"/>
  <c r="F65" i="5"/>
  <c r="I65" i="5" s="1"/>
  <c r="H65" i="5" s="1"/>
  <c r="F66" i="5"/>
  <c r="I66" i="5" s="1"/>
  <c r="H66" i="5" s="1"/>
  <c r="F67" i="5"/>
  <c r="I67" i="5" s="1"/>
  <c r="H67" i="5" s="1"/>
  <c r="F68" i="5"/>
  <c r="I68" i="5" s="1"/>
  <c r="H68" i="5" s="1"/>
  <c r="F69" i="5"/>
  <c r="I69" i="5" s="1"/>
  <c r="H69" i="5" s="1"/>
  <c r="F70" i="5"/>
  <c r="I70" i="5" s="1"/>
  <c r="H70" i="5" s="1"/>
  <c r="F71" i="5"/>
  <c r="I71" i="5" s="1"/>
  <c r="H71" i="5" s="1"/>
  <c r="F72" i="5"/>
  <c r="I72" i="5" s="1"/>
  <c r="H72" i="5" s="1"/>
  <c r="F73" i="5"/>
  <c r="I73" i="5" s="1"/>
  <c r="H73" i="5" s="1"/>
  <c r="F74" i="5"/>
  <c r="I74" i="5" s="1"/>
  <c r="H74" i="5" s="1"/>
  <c r="F75" i="5"/>
  <c r="I75" i="5" s="1"/>
  <c r="H75" i="5" s="1"/>
  <c r="F76" i="5"/>
  <c r="I76" i="5" s="1"/>
  <c r="H76" i="5" s="1"/>
  <c r="F77" i="5"/>
  <c r="I77" i="5" s="1"/>
  <c r="H77" i="5" s="1"/>
  <c r="F78" i="5"/>
  <c r="I78" i="5" s="1"/>
  <c r="H78" i="5" s="1"/>
  <c r="F79" i="5"/>
  <c r="I79" i="5" s="1"/>
  <c r="H79" i="5" s="1"/>
  <c r="F80" i="5"/>
  <c r="I80" i="5" s="1"/>
  <c r="H80" i="5" s="1"/>
  <c r="F81" i="5"/>
  <c r="I81" i="5" s="1"/>
  <c r="H81" i="5" s="1"/>
  <c r="F82" i="5"/>
  <c r="I82" i="5" s="1"/>
  <c r="H82" i="5" s="1"/>
  <c r="F83" i="5"/>
  <c r="I83" i="5" s="1"/>
  <c r="H83" i="5" s="1"/>
  <c r="F84" i="5"/>
  <c r="I84" i="5" s="1"/>
  <c r="H84" i="5" s="1"/>
  <c r="F14" i="5"/>
  <c r="I44" i="1" l="1"/>
  <c r="I35" i="1"/>
  <c r="H35" i="1" s="1"/>
  <c r="I31" i="1"/>
  <c r="H31" i="1" s="1"/>
  <c r="I27" i="1"/>
  <c r="H27" i="1" s="1"/>
  <c r="I23" i="1"/>
  <c r="H23" i="1" s="1"/>
  <c r="I19" i="1"/>
  <c r="H19" i="1" s="1"/>
  <c r="I15" i="1"/>
  <c r="H15" i="1" s="1"/>
  <c r="I42" i="1"/>
  <c r="I34" i="1"/>
  <c r="H34" i="1" s="1"/>
  <c r="I30" i="1"/>
  <c r="H30" i="1" s="1"/>
  <c r="I26" i="1"/>
  <c r="H26" i="1" s="1"/>
  <c r="I22" i="1"/>
  <c r="H22" i="1" s="1"/>
  <c r="I18" i="1"/>
  <c r="H18" i="1" s="1"/>
  <c r="I38" i="1"/>
  <c r="H38" i="1" s="1"/>
  <c r="I37" i="1"/>
  <c r="H37" i="1" s="1"/>
  <c r="I33" i="1"/>
  <c r="H33" i="1" s="1"/>
  <c r="I29" i="1"/>
  <c r="H29" i="1" s="1"/>
  <c r="I25" i="1"/>
  <c r="H25" i="1" s="1"/>
  <c r="I21" i="1"/>
  <c r="H21" i="1" s="1"/>
  <c r="I17" i="1"/>
  <c r="H17" i="1" s="1"/>
  <c r="I39" i="1"/>
  <c r="H39" i="1" s="1"/>
  <c r="I36" i="1"/>
  <c r="H36" i="1" s="1"/>
  <c r="I32" i="1"/>
  <c r="H32" i="1" s="1"/>
  <c r="I28" i="1"/>
  <c r="H28" i="1" s="1"/>
  <c r="I24" i="1"/>
  <c r="H24" i="1" s="1"/>
  <c r="I20" i="1"/>
  <c r="H20" i="1" s="1"/>
  <c r="I16" i="1"/>
  <c r="H16" i="1" s="1"/>
  <c r="F18" i="25"/>
  <c r="I18" i="25" s="1"/>
  <c r="F88" i="5"/>
  <c r="F51" i="1"/>
  <c r="F15" i="4"/>
  <c r="F15" i="3"/>
  <c r="F135" i="6"/>
  <c r="I135" i="6" s="1"/>
  <c r="F43" i="7"/>
  <c r="I43" i="7" s="1"/>
  <c r="F28" i="11"/>
  <c r="I28" i="11" s="1"/>
  <c r="F42" i="8"/>
  <c r="I42" i="8" s="1"/>
  <c r="F52" i="14"/>
  <c r="I52" i="14" s="1"/>
  <c r="I14" i="14"/>
  <c r="H14" i="14" s="1"/>
  <c r="F17" i="2"/>
  <c r="I17" i="2" s="1"/>
  <c r="F18" i="17"/>
  <c r="I18" i="17" s="1"/>
  <c r="F47" i="12"/>
  <c r="I47" i="12" s="1"/>
  <c r="F53" i="15"/>
  <c r="I53" i="15" s="1"/>
  <c r="F16" i="16"/>
  <c r="I16" i="16" s="1"/>
  <c r="I14" i="13"/>
  <c r="H14" i="13" s="1"/>
  <c r="F17" i="19"/>
  <c r="I17" i="19" s="1"/>
  <c r="F17" i="20"/>
  <c r="I17" i="20" s="1"/>
  <c r="F18" i="21"/>
  <c r="I18" i="21" s="1"/>
  <c r="F19" i="26"/>
  <c r="I19" i="26" s="1"/>
  <c r="F18" i="27"/>
  <c r="I18" i="27" s="1"/>
  <c r="I14" i="27"/>
  <c r="H14" i="27" s="1"/>
  <c r="F16" i="28"/>
  <c r="I16" i="28" s="1"/>
  <c r="I14" i="28"/>
  <c r="H14" i="28" s="1"/>
  <c r="F23" i="30"/>
  <c r="I23" i="30"/>
  <c r="F27" i="31"/>
  <c r="I27" i="31"/>
  <c r="I32" i="32"/>
  <c r="F32" i="32"/>
  <c r="F17" i="33"/>
  <c r="I17" i="33" s="1"/>
  <c r="I14" i="33"/>
  <c r="H14" i="33" s="1"/>
  <c r="F24" i="37"/>
  <c r="F46" i="10"/>
  <c r="I46" i="10" s="1"/>
  <c r="A22" i="37"/>
  <c r="A23" i="37" s="1"/>
  <c r="F72" i="29"/>
  <c r="I72" i="29" s="1"/>
  <c r="H13" i="39"/>
  <c r="I14" i="22"/>
  <c r="I15" i="21"/>
  <c r="H15" i="21" s="1"/>
  <c r="I15" i="14"/>
  <c r="H15" i="14" s="1"/>
  <c r="I14" i="1"/>
  <c r="I16" i="15"/>
  <c r="H16" i="15" s="1"/>
  <c r="I14" i="5"/>
  <c r="I88" i="5" s="1"/>
  <c r="H18" i="30"/>
  <c r="I14" i="24"/>
  <c r="H14" i="24" s="1"/>
  <c r="I14" i="9"/>
  <c r="H14" i="9" s="1"/>
  <c r="I18" i="12"/>
  <c r="H18" i="12" s="1"/>
  <c r="H14" i="3"/>
  <c r="H14" i="5" l="1"/>
  <c r="H14" i="22"/>
  <c r="H14" i="1"/>
</calcChain>
</file>

<file path=xl/sharedStrings.xml><?xml version="1.0" encoding="utf-8"?>
<sst xmlns="http://schemas.openxmlformats.org/spreadsheetml/2006/main" count="1895" uniqueCount="739">
  <si>
    <t>Załącznik nr 2 do SWZ</t>
  </si>
  <si>
    <t>Formularz cenowy - zadanie nr 1</t>
  </si>
  <si>
    <t>5.Wykonawca oświadcza, że poszczególne dostawy przedmiotu zamówienia realizowane będą w terminie: 1 dzień roboczy od daty złożenia zamówienia za pośrednictwem poczty elektronicznej na adres e-mail:....................................</t>
  </si>
  <si>
    <t>6. Adres e-mail Wykonawcy dedykowany do przyjmowania zgłoszeń reklamacyjnych………………………….</t>
  </si>
  <si>
    <t>Lp.</t>
  </si>
  <si>
    <t>Nazwa</t>
  </si>
  <si>
    <t xml:space="preserve">Ilość </t>
  </si>
  <si>
    <t>Rodzaj opakowania</t>
  </si>
  <si>
    <t>Cena netto</t>
  </si>
  <si>
    <t>Ac. Ascorbicum+Rutosidum 0,1+0,025 g x 125 tbl</t>
  </si>
  <si>
    <t>op.</t>
  </si>
  <si>
    <t>Acidum ascorbicum 100mg/ml;5ml, roz.d/wstrz,10 amp</t>
  </si>
  <si>
    <t>Acidum Folicum 15 mg x 30 tbl</t>
  </si>
  <si>
    <t>Bisacodylum czopki 10mg x 6</t>
  </si>
  <si>
    <t>Butylscofolamine 20mg/ml x 10 amp.</t>
  </si>
  <si>
    <t>Calcium Carbonate 1000 x 100 caps.</t>
  </si>
  <si>
    <t>Cholini salicylas 200 mg/g - krople do uszu 10ml</t>
  </si>
  <si>
    <t>flak.</t>
  </si>
  <si>
    <t>Dinatrii phosphas dodecahydricus + Natrii dihydrogenophosphas monohydricus (32,2 mg + 139 mg)/ml - 150ml x 50 butelek</t>
  </si>
  <si>
    <t>Etamsylat 0,25 mg x 30 tbl</t>
  </si>
  <si>
    <t>Ferrum 0,0232 g żelaza x 50 tbl powl.</t>
  </si>
  <si>
    <t>Frangulae cortex extractum siccum, Aloe capensis x 20</t>
  </si>
  <si>
    <t>Glucosum 20% 10 ml x 50</t>
  </si>
  <si>
    <t>Glucosum 40% 10 ml x 50</t>
  </si>
  <si>
    <t>Glyceroli suppositoria  1g x 10</t>
  </si>
  <si>
    <t>Hydroxizinum 50 mg/ml 2 ml x 5 amp</t>
  </si>
  <si>
    <t>Hyoscini 10mg x 6 supp.</t>
  </si>
  <si>
    <t>Kalii chloridum 600 mcg kaps o przedłużonym uwalnianiu x 100 szt.</t>
  </si>
  <si>
    <t>Kalii citras + Potasu wodorowęglan 782 mg K+/3 g (bezcukrowy) 3 g gran.mus,20sasz</t>
  </si>
  <si>
    <t>Lactulosum 2,5 g/5 ml - 500 ml</t>
  </si>
  <si>
    <t xml:space="preserve">Magnesi hydroaspartas 20mgMg++ x 50 tabl. </t>
  </si>
  <si>
    <t>Methylprednisolon 16 mg x 30 tbl</t>
  </si>
  <si>
    <t>Methylprednisolon 4 mg x 30 tbl</t>
  </si>
  <si>
    <t>Methylprednisolon 8 mg x 30 tbl</t>
  </si>
  <si>
    <t>Natrii hydrogenocarbonas + Natrii chloridum + Natrii sulfas anhydricum + Kalii chloridum + Macrogolum -  74g x 48 sasz.</t>
  </si>
  <si>
    <t>Oxymetasolinum hydrochloridum 0,1 mg/ml 5 ml krople do nosa</t>
  </si>
  <si>
    <t>butelka</t>
  </si>
  <si>
    <t>Pyridoxini hydrochloridum 25 mg/ml 2 ml x 5 amp</t>
  </si>
  <si>
    <t>Raphani sativi nigri radicis extractum siccum cum carbo meicinalis (15-21:1) + Cynarae herbae extractum siccum + Acidum dehydrocholicum + Menthae piperitae oleum x 30 draż</t>
  </si>
  <si>
    <t>ropiwakaina 10 mg/ml 10 ml roztw.do wstrz., 5 amp</t>
  </si>
  <si>
    <t>Ropiwakaina 5 mg/ml 10 ml roztw.do wstrz., 5 amp</t>
  </si>
  <si>
    <t>Thiamine 25 mg/1ml roztw.do wstrz.,10 amp</t>
  </si>
  <si>
    <t>Tocopherolum 300 mg/ml, krople doustne, 10 ml</t>
  </si>
  <si>
    <t>Vitaminum B1 25 mg x 50 tbl</t>
  </si>
  <si>
    <t>Vitaminum C 0,2 x 50 tbl</t>
  </si>
  <si>
    <t>Rifaximinum 200 mg x 14 tabl.</t>
  </si>
  <si>
    <t>Naldemedinum tabletki powlekane 200 mcg x 28</t>
  </si>
  <si>
    <t>Lisinoprilum 20 mg x 28 tabl.</t>
  </si>
  <si>
    <t>ibuprofenum 200 mg x 60 tabl.</t>
  </si>
  <si>
    <t>Ibuprofenum 400 mg x 10 tabl.</t>
  </si>
  <si>
    <t>Magnesii lactas dihydricus + Pyridoxini hydrochloridum 100 mg + 10 mg x 50 tabl.</t>
  </si>
  <si>
    <t>Magnesii lactas dihydricus + Pyridoxini hydrochloridum  48 mg Mg 2+ + 5 mg x 50 tabl.</t>
  </si>
  <si>
    <t>Bethahistinum dihydrochloridum 24 mg x 30 tabl.</t>
  </si>
  <si>
    <t>Macrogolum 4000 Proszek do sporządzania roztworu doustnego 10 g 20 sasz.</t>
  </si>
  <si>
    <t>Warfarinum natricum 3 mg x 100 tabletek</t>
  </si>
  <si>
    <t>Warfarinum natricum 5 mg x 100 tabletek</t>
  </si>
  <si>
    <t>Benzydamini hydrochloridum Aerozol do stosowania w jamie ustnej 1,5 mg/ml</t>
  </si>
  <si>
    <t>Epinephrinum - roztwór do wstrzykiwań 1mg/1ml x 10 amp. - lek przechowywany w temp. pokojowej  2-30 stopni C</t>
  </si>
  <si>
    <t>Saccharomyces boulardii Proszek do sporządzania zawiesiny doustnej 250 mg x 20 sasz.</t>
  </si>
  <si>
    <t>Acidum ursodeoxycholicum 300 mg x 50 kaps.</t>
  </si>
  <si>
    <t>Candesartanum cilexetili 8 mg x 28 tabl.</t>
  </si>
  <si>
    <t>Candesartanum cilexetili 16 mg x 28 tabl.</t>
  </si>
  <si>
    <t xml:space="preserve">trazodoni hydrochloridum 75 mg, tabletki o przedłużonym uwalnianiu x 30 </t>
  </si>
  <si>
    <t>Ferri proteinatosuccinas Roztwór doustny 40 mg Fe3+/15 ml x 20  fiol. 15 ml</t>
  </si>
  <si>
    <t>Lacidipinum 4 mg x 28 tabl.</t>
  </si>
  <si>
    <t>Dydrogesteronum 10 mg x 20 tabl.</t>
  </si>
  <si>
    <t>Buprenorphinum System transdermalny, plaster 35 mcg/h (20 mg) 5 plastrów</t>
  </si>
  <si>
    <t>Buprenorphinum System transdermalny, plaster 52,5 mcg/h (30 mg) 5 plastrów</t>
  </si>
  <si>
    <t>Buprenorphinum System transdermalny, plaster 70 mcg/h (40 mg) 5 plastrów</t>
  </si>
  <si>
    <t>Dexpanthenolum 50 mg/g Żel do oczu 10 g</t>
  </si>
  <si>
    <t>Empagliflozinum 10 mg x 30 tabl.</t>
  </si>
  <si>
    <t>x</t>
  </si>
  <si>
    <t>1. Wykonawca oświadcza, że oferowany produkt leczniczy w ramach niniejszego zadania posiada ważne dokumenty dopuszczające do obrotu na terenie Rzeczypospolitej Polskiej - zgodnie z obowiązującym prawem. Na etapie realizacji zamówienia kopie przedmiotowych dokumentów oraz charakterystyki produktu leczniczego zostaną przekazane Zamawiajacemu niezwłocznie na jego wniosek.</t>
  </si>
  <si>
    <t>Nazwa handlowa wraz z kodem EAN</t>
  </si>
  <si>
    <t>2. Zamawiający wymaga umieszczenia obowiązkowo nazwy proponowanego produktu wraz z kodem EAN (kolumna nr 10).</t>
  </si>
  <si>
    <t>Wartość netto (6=3x5)</t>
  </si>
  <si>
    <t>Vat %</t>
  </si>
  <si>
    <t>Wartość brutto (9=6+7)</t>
  </si>
  <si>
    <t>Cena brutto (8=9/3)</t>
  </si>
  <si>
    <t xml:space="preserve">3. Zamawiający zezwala na wycenę preparatów w opakowaniach innej wielkości niż podana przez Zamawiającego, a ich ilość należy  odpowiednio przeliczyć  zaokrąglając je w górę. </t>
  </si>
  <si>
    <t>4. Lek równoważny pod względem składu chemicznego i dawki  lecz różniący się postacią przy zachowaniu tej samej drogi podania można zamieniać w zakresie:   tabl. powl.-tabl.;  tabl.-drażetki; drażetki- tabl; tabl - tabl. powl.</t>
  </si>
  <si>
    <t>Załącznik nr 3 do SWZ</t>
  </si>
  <si>
    <t>Aciclovirum 250 mg prosz.d/sp.rozt.d/inf.,5fiol</t>
  </si>
  <si>
    <t>Ambroxolum  7,5mg/ml; 2ml, roztw.do wstrz., 10 amp</t>
  </si>
  <si>
    <t>Amitriptylini hydrochloridum 25 mg x 60 tabl.</t>
  </si>
  <si>
    <t xml:space="preserve">Bisoprololum 10 mg x 30 </t>
  </si>
  <si>
    <t>Bisoprololum 2,5 mg x 30</t>
  </si>
  <si>
    <t>Bisoprololum 5 mg x 30</t>
  </si>
  <si>
    <t>Captoprilum 12,5 mg x 30</t>
  </si>
  <si>
    <t>Clonidini hydrochloridum 0,075 mg x 50 tabl.</t>
  </si>
  <si>
    <t>Dexamethasonum 4 mg/ ml roztw.do wstrz.,10 amp</t>
  </si>
  <si>
    <t>Dexamethasonum 8 mg/ 2ml roztw.do wstrz.,10 amp</t>
  </si>
  <si>
    <t>Fibrynogen 1 gr rosz.d/sp.roztw.d/wstrz,inf.,1 fiol (WRAZ Z ROZPUSZCZALNIKIEM )</t>
  </si>
  <si>
    <t>fiol.</t>
  </si>
  <si>
    <t>Hydrocortisonum 100 mg ,pr.,rozp.d/sp.r.d/wst,inf,5fiol</t>
  </si>
  <si>
    <t xml:space="preserve">lidocainum ext w-d 2% żel typ A 30 gr </t>
  </si>
  <si>
    <t>lidocainum ext w-d 2% żel typ U 30 gr</t>
  </si>
  <si>
    <t>Meropenem 1g x 10 foiol</t>
  </si>
  <si>
    <t>Metronidazolum + Chlorquinaldolum 250 mg +100 mg; tabl.dopochw x 10 szt</t>
  </si>
  <si>
    <t>Neomycinum 0,5% 3g maść do oczu</t>
  </si>
  <si>
    <t xml:space="preserve">Promazini hydrochloridum 25 mg x 60 tabl. </t>
  </si>
  <si>
    <t>Promethazini 5 mg/5 ml syrop</t>
  </si>
  <si>
    <t>Quinaprilum 10 mg x 30 tbl</t>
  </si>
  <si>
    <t>Quinaprilum 20 mg x 30 tbl</t>
  </si>
  <si>
    <t>Quinaprilum 5 mg x 30 tbl</t>
  </si>
  <si>
    <t>Suxamethonii chloridum 200 mg pr.d/sp.roztw.d/wstrz,10fiol</t>
  </si>
  <si>
    <t>Sevofluran 250 ml (butelka niewymagajaca żadnych elementów łączących z parownikiem)</t>
  </si>
  <si>
    <t>Formularz cenowy - zadanie nr 2</t>
  </si>
  <si>
    <t>Załącznik nr 4 do SWZ</t>
  </si>
  <si>
    <t>Formularz cenowy - zadanie nr 3</t>
  </si>
  <si>
    <t>Załącznik nr 5 do SWZ</t>
  </si>
  <si>
    <t>Formularz cenowy - zadanie nr 4</t>
  </si>
  <si>
    <t>Desfluran 240 ml  x 6</t>
  </si>
  <si>
    <t>op</t>
  </si>
  <si>
    <t>Załącznik nr 6 do SWZ</t>
  </si>
  <si>
    <t>Formularz cenowy - zadanie nr 5</t>
  </si>
  <si>
    <t>0,9 % NATRII CHLORATI 10 ml x 100</t>
  </si>
  <si>
    <t>0,9 % NATRII CHLORATI 5 ml x 100</t>
  </si>
  <si>
    <t>1% lidocainum H./Chlor 2 ml x 10</t>
  </si>
  <si>
    <t>1% lidocainum H./Chlor 20 ml x 5</t>
  </si>
  <si>
    <t>10 % NATRII CHLORATI 10 ml x 100</t>
  </si>
  <si>
    <t xml:space="preserve">15% Kalium chloratum 20 ml  inj. X 10 </t>
  </si>
  <si>
    <t>2% lidocainum H./Chlor 2 ml x 10</t>
  </si>
  <si>
    <t>2% lidocainum H./Chlor 20 ml x 5</t>
  </si>
  <si>
    <t>20% MAGNESIUM Sulf 10 ml x 10 amp</t>
  </si>
  <si>
    <t>8,4 % Natrium Bicarbonicum 20 ml,inj.doż,10amp</t>
  </si>
  <si>
    <t>Acidum Acetylsalicilicum 75 mg x 60 tabletki dojelitowe</t>
  </si>
  <si>
    <t>Acidum acetylsalicylicum 300 mg x 20 tbl.</t>
  </si>
  <si>
    <t>Alphacalcidolum  0,25 mgx 100 kaps.miękkie</t>
  </si>
  <si>
    <t>amp.</t>
  </si>
  <si>
    <t>Aqua pro injectione 5ml inj x 100 amp</t>
  </si>
  <si>
    <t>Atorvastatin 20 mg x 30 tabl. powl.</t>
  </si>
  <si>
    <t>Atorvastatin 40 mg x 30 tabl. powl.</t>
  </si>
  <si>
    <t>Atropinum Sulfuricum 1mg/ml; 1ml,rozt.d/wst,10amp</t>
  </si>
  <si>
    <t>Baclofenum  10 mg x 50</t>
  </si>
  <si>
    <t>Barium Sulfuricum  200 ml 1g/ml,zaw,but</t>
  </si>
  <si>
    <t>Bupivacaini 0,5% 4ml lek winien być roztworem hiperbarycznym x 5 amp.</t>
  </si>
  <si>
    <t>Ceftazidime 1 gr lek po rozpuszczeniu winien zachowywać trwaość prze 24 h w temperaturze 2-8 o C</t>
  </si>
  <si>
    <t>Cefuroxim 1,5 gr wymagana zgodnie ChPL możliwość podania leku drogą: , dożylną, do infuzji</t>
  </si>
  <si>
    <t>Co-Trimoxazol 480 mg/5 ml x 10 amp</t>
  </si>
  <si>
    <t>Cyanocobalaminum 1 mg/2 ml roztw.do wstrz, 5amp</t>
  </si>
  <si>
    <t>Diazepamum 5mg/2,5 ml x 5 wlewek doodbytniczych</t>
  </si>
  <si>
    <t>Digoxinum 0,5 mg/2ml  x 5 amp.</t>
  </si>
  <si>
    <t>Ephedrinum H/Chlor 25 mg/ml; 1ml,roztw.d/wst,10 szt.</t>
  </si>
  <si>
    <t>Epinephrinum 0,1% 1mg/ml;1ml,rozt.d/wst.,10 amp</t>
  </si>
  <si>
    <t>Fosfomycyna inj. 4g x10</t>
  </si>
  <si>
    <t>Furosemid 20mg/2ml,roztw.d/wstrz x 50amp</t>
  </si>
  <si>
    <t>Furosemid 40 mg x 30 tbl</t>
  </si>
  <si>
    <t>Glimepride 1 mg x 30 tabl.</t>
  </si>
  <si>
    <t>opk.</t>
  </si>
  <si>
    <t>Glimepride 2 mg x 30 tabl.</t>
  </si>
  <si>
    <t>Glimepride 3 mg x 30 tabl.</t>
  </si>
  <si>
    <t>Glimepride 4 mg x 30 tabl.</t>
  </si>
  <si>
    <t>Haloperidol 5 mg/ ml 1ml,rozt.do wstrz,10amp</t>
  </si>
  <si>
    <t>Haloperidolum 1 mg x 40 tbl</t>
  </si>
  <si>
    <t>Heparinum 25000 jm/5ml x 10 fiol</t>
  </si>
  <si>
    <t>Hydrocholorothiazyd 12,5 mg  x 30 tbl</t>
  </si>
  <si>
    <t>Hydrocholorothiazyd 25 mg x 30 tbl</t>
  </si>
  <si>
    <t>Ketoprofenum 100 mg x 30 tbl</t>
  </si>
  <si>
    <t>Ketoprofenum 50 mg kaps.miękkie, 20 szt</t>
  </si>
  <si>
    <t>Lacrimal 14 mg/ml/5 ml 2 x 5 ml</t>
  </si>
  <si>
    <t>Loperamidum 2mg x 30 szt.</t>
  </si>
  <si>
    <t>Memantinum 10mg x 56 tabl.</t>
  </si>
  <si>
    <t>Metoclopramidum 10 mg x 50 szt.</t>
  </si>
  <si>
    <t>Metoclopramidum 10mg/2ml; inj x 5amp</t>
  </si>
  <si>
    <t>Metoprololi succinas; tabletki o przedłużonym uwalnianiu  47,5 mg x 28 tbl</t>
  </si>
  <si>
    <t>Metoprololi succinas; tabletki o przedłużonym uwalnianiu 23,75 mg x 28 tbl</t>
  </si>
  <si>
    <t>Metoprololi succinas; tabletki o przedłużonym uwalnianiu 95 mg x 28 tbl</t>
  </si>
  <si>
    <t>Metronidazolum 250 mg x 20 tbl.</t>
  </si>
  <si>
    <t>Midazolam 5mg/5ml  x 10 amp preparat winien być edytynian sodu zapobiegający powstawaniu osadów wytrącanych z reakcji szkła z płynem ampułkowym, zgodnie z Chpl mozliwośc mieszania w jednej strzykawce z morfiną (stabilność przez 24 h w temperaturze 25 oC</t>
  </si>
  <si>
    <t>Midazolam15mg/3ml x 5 amp preparat winien być edytynian sodu zapobiegający powstawaniu osadów wytrącanych z reakcji szkła z płynem ampułkowym, zgodnie z Chpl mozliwośc mieszania w jednej strzykawce z morfiną (stabilność przez 24 h w temperaturze 25 oC</t>
  </si>
  <si>
    <t>Morphini Sulfas 10mg/1ml,roztw.d/wstrz, 10amp</t>
  </si>
  <si>
    <t>Morphini Sulfas 20mg/1ml,roztw.d/wstrz, 10amp</t>
  </si>
  <si>
    <t>Naloxonum 0,4mg/1ml roztw.d/wst,10amp</t>
  </si>
  <si>
    <t>Naproxenum 0,5 mg x 30 tbl</t>
  </si>
  <si>
    <t>koncentrat zespołu czynników protrombiny II,VII,IX,X 500j.m.posiadający białko C i S standaryzowany według czynnika IX,nie zawierający AT III</t>
  </si>
  <si>
    <t>szt.</t>
  </si>
  <si>
    <t>Omeprazolum  20 mg kaps.dojelit.twarde,28szt</t>
  </si>
  <si>
    <t>Opipramolum 50 mg x 20 tbl.</t>
  </si>
  <si>
    <t xml:space="preserve">Pantoprazolum tabletki dojelitowe 40 mg x 28 tbl </t>
  </si>
  <si>
    <t>Papaverinum H./Chlor. 40 mg/2ml inj.,10amp</t>
  </si>
  <si>
    <t>Pentoxyfyllin 0,3/15 ml konc.d/sp.roztw.d/inf,10 amp</t>
  </si>
  <si>
    <t>Pethidine 50 mg/ml 2 ml roztw.do wstrz., 10 amp</t>
  </si>
  <si>
    <t>Phytomenadionum 10mg/ml 1 ml, roztw.do wstrz., 10 amp</t>
  </si>
  <si>
    <t>Piracentam 1,2 gr x 60 tbl</t>
  </si>
  <si>
    <t>Piracentam 20 % 12 gr/60 ml x 20 poj.</t>
  </si>
  <si>
    <t>Propafenonum  150 mg x 20 tabl. powl.</t>
  </si>
  <si>
    <t>Propranololum 1 mg/ml  1 ml, roztw.d/wstrz,10amp</t>
  </si>
  <si>
    <t>Propranololum 10 mg x 50 tbl</t>
  </si>
  <si>
    <t>Propranololum 40 mg x 50 tbl</t>
  </si>
  <si>
    <t>krople</t>
  </si>
  <si>
    <t>Simvastatinum 20 mg x 28 tbl. powl.</t>
  </si>
  <si>
    <t>Sulfacetamidum natricum,; krople do oczu; 100 mg/ml x 12 szt.</t>
  </si>
  <si>
    <t>Tramadol  100, 50 mg/ml; 2 ml, roztw.d/wstrz, 5 amp – możliwość łączenia w jednej strzykawce z metamizolem przed podaniem pacjentowi zgodnie z ChPl</t>
  </si>
  <si>
    <t>Tramadol + Paracetamol (37,5 mg+325 mg) x 30 tbl</t>
  </si>
  <si>
    <t>Tramadol 50, 50 mg/ml; 1 ml, roztw.d/wstrz, 5 amp – możliwość łączenia w jednej strzykawce z metamizolem przed podaniem pacjentowi zgodnie z ChPl</t>
  </si>
  <si>
    <t>tramadol krople do ustne 0,1 mg 96 ml</t>
  </si>
  <si>
    <t>Tramadoli hydrochloridum 100 mg x 30 tabletki o przedłużonym uwalnianiu</t>
  </si>
  <si>
    <t>Tramadolum 50 mg kaps., 20 szt</t>
  </si>
  <si>
    <t>Załącznik nr 7 do SWZ</t>
  </si>
  <si>
    <t>Formularz cenowy - zadanie nr 6</t>
  </si>
  <si>
    <t>Amoksycilinum+kwas klawulanowy 2,2g pr.d/sp.roztw.d/inf.,1fiol</t>
  </si>
  <si>
    <t>Amoksycylinum+kwas klawulanowy 0,6 prosz.ds.r.d/wst,inf,1fiol</t>
  </si>
  <si>
    <t>Amoksycylinum+kwas klawulanowy 1,2 prosz.ds.r.d/wst,inf,1fiol</t>
  </si>
  <si>
    <t>Amoxicilinum 1 g tabl., 16 szt</t>
  </si>
  <si>
    <t>Amoxicilinum 500 mg kaps., 20 szt</t>
  </si>
  <si>
    <t>Amoxicillinum + Acidum clavulanicum 875 mg + 125 mg x 14 tbl. powl.</t>
  </si>
  <si>
    <t>Benzylpenicillinum  1 mln. Inj</t>
  </si>
  <si>
    <t>Benzylpenicillinum  3 mln.  Inj</t>
  </si>
  <si>
    <t>Benzylpenicillinum  5 mln. Inj</t>
  </si>
  <si>
    <t>Ceftriaxon 1 gr pr.d/sp.roztw.d/inf.,1fiol</t>
  </si>
  <si>
    <t>Cefuroxim 1,5 g pr.d/sp.roztw.d/inf.,1fiol</t>
  </si>
  <si>
    <t>Clarytromycinum 500 mg  prosz.d/sp.roztw.inf,</t>
  </si>
  <si>
    <t>Clarytromyciunum 500 mg  x 14 tbl. powl.</t>
  </si>
  <si>
    <t>Clonazepamum 1 mg/ml roztw.do wstrz.,10amp</t>
  </si>
  <si>
    <t>Clonazepamum 2 mg x 30 tbl</t>
  </si>
  <si>
    <t>Cloxacilinum 1g pr.d/sp.roztw.d/inf.,1fiol</t>
  </si>
  <si>
    <t>Colistinum 1 mln j.m. x 20 fiol</t>
  </si>
  <si>
    <t>Doxycyclinum 20 mg/ml 5 ml roztw.do inf.,10amp</t>
  </si>
  <si>
    <t>Doxycyklinum 100 mg, kaps.twarde x 10 szt</t>
  </si>
  <si>
    <t>Erythromycinum Proszek do sporządzania roztworu do infuzji 300 mg</t>
  </si>
  <si>
    <t>Estazolamum 2mg x 28 tbl</t>
  </si>
  <si>
    <t>Neomycinum 250 mg x 16 tbl</t>
  </si>
  <si>
    <t>Załącznik nr 8 do SWZ</t>
  </si>
  <si>
    <t>Formularz cenowy - zadanie nr 7</t>
  </si>
  <si>
    <t>Dexketoprofen 25 mg x 30 tabl. powl.</t>
  </si>
  <si>
    <t>Dexketoprofen 50 mg/2 ml inj., 5 amp</t>
  </si>
  <si>
    <t>Diclofenac 100 mg czopki doodbytn., 10 szt</t>
  </si>
  <si>
    <t>Diclofenac 50 mg czop., 10 szt</t>
  </si>
  <si>
    <t>Enalaprilum 10 mg x 30 tbl</t>
  </si>
  <si>
    <t>Enalaprilum 20 mg x 30 tbl</t>
  </si>
  <si>
    <t>Enalaprilum 5 mg x 30 tbl</t>
  </si>
  <si>
    <t>Heparinum natricum 8,5 mg/g żel 30 g</t>
  </si>
  <si>
    <t>Kalii dihydrogenophosphas + Dinatrii phosphas dihydricus + Kalii hydroxidum (170,1 mg + 133,5 mg + 14 mg)/ml 20 ml x 10 fiol</t>
  </si>
  <si>
    <t>Lercanidipini hydrochloridum 10 mg x 60 tabl.</t>
  </si>
  <si>
    <t>Levothyroxinum 100 mcg x 50 tbl</t>
  </si>
  <si>
    <t>Levothyroxinum 112 mcg  x 50 tbl</t>
  </si>
  <si>
    <t>Levothyroxinum 125 mcg x 50 tbl</t>
  </si>
  <si>
    <t>Levothyroxinum 150 mcg x 50 tbl</t>
  </si>
  <si>
    <t>Levothyroxinum 25 mcg x 100 tbl</t>
  </si>
  <si>
    <t>Levothyroxinum 75 mcg x 50 tbl</t>
  </si>
  <si>
    <t>Metforminum 1000 mg x 30 tbl</t>
  </si>
  <si>
    <t>Metforminum 500 mg x 30 tbl</t>
  </si>
  <si>
    <t>Metforminum 850 mg x 30 tbl</t>
  </si>
  <si>
    <t>Nebivololum 5 mg x 28 tbl</t>
  </si>
  <si>
    <t>Nimesulid 100 mg/2 g, gran.d/sp.zaw.doustn.,30 sasz</t>
  </si>
  <si>
    <t>Pancreatinum 25 000 j.Ph.Eur. Lipazy -  kapsułki x 20 szt</t>
  </si>
  <si>
    <t>Theophyllinum 20 mg/ml 10 ml roztw.d/wst,infuz.,5 amp</t>
  </si>
  <si>
    <t>Torasemid 20 mg; 5 mg/ml; 4 ml, roztw.do wstrzyk., 5 amp</t>
  </si>
  <si>
    <t>Torasemidum 10 mg x 30 tbl</t>
  </si>
  <si>
    <t>Torasemidum 20 mg x 30 tbl</t>
  </si>
  <si>
    <t>Torasemidum 5 mg x 30 tbl</t>
  </si>
  <si>
    <t>Załącznik nr 9 do SWZ</t>
  </si>
  <si>
    <t>Formularz cenowy - zadanie nr 8</t>
  </si>
  <si>
    <t>Azithromycinum 500 mg x 3 tbl</t>
  </si>
  <si>
    <t>Eplerenonum 25 mg x 30 tbl</t>
  </si>
  <si>
    <t>Eplerenonum 50 mg x 30 tbl</t>
  </si>
  <si>
    <t>Esomeprasol proszek do sporządzania roztworu do wstrzykiwań / do infuzji 40 mg x 1 fiol</t>
  </si>
  <si>
    <t>Furaginum 0,05 x 30 tbl</t>
  </si>
  <si>
    <t>Nicergolinum 10 mg x 30 tbl</t>
  </si>
  <si>
    <t>Olanzapinim 5 mg x 28 kaps</t>
  </si>
  <si>
    <t>Olanzapinim 10 mg x 28 kaps</t>
  </si>
  <si>
    <t>Prednisolonum 10 mg  x 20 tbl.</t>
  </si>
  <si>
    <t>Prednisolonum 20 mg  x 20 tbl.</t>
  </si>
  <si>
    <t>Prednisolonum 5 mg  x 20 tbl.</t>
  </si>
  <si>
    <t>Progesteronum 50 mg x 30 szt - tabletki podjęzykowe</t>
  </si>
  <si>
    <t>Progesteronum 50 mg x 30 tabletki dopochwowe</t>
  </si>
  <si>
    <t>Roztwór do płukania pęcherza 3l</t>
  </si>
  <si>
    <t>worek</t>
  </si>
  <si>
    <t>Quetiapinum 25mg x 30 tbl.powl</t>
  </si>
  <si>
    <t>sufentanyl 50mcg/ml a 5ml x 5 amp.</t>
  </si>
  <si>
    <t>Sugammadexum 100mg/ml Roztwór do wstrzykiwań x 10</t>
  </si>
  <si>
    <t>Sulfamethoxazolum + Trimethoprimum (400 mg + 80 mg) x 20 tbl.</t>
  </si>
  <si>
    <t>Surfacant 80 mg/ml; 1,5 ml, zaw., 2 fiol</t>
  </si>
  <si>
    <t>Telmisartanum 40 mg x 28 tbl</t>
  </si>
  <si>
    <t>Telmisartanum 80 mg  x 28 tbl</t>
  </si>
  <si>
    <t>Zolpidemum 10mg x 30 tbl.powl</t>
  </si>
  <si>
    <t xml:space="preserve">Amantadyna 0,2 /500 ml x  10 </t>
  </si>
  <si>
    <t>Ornityna 3g 15g gram. X 30 saszetek</t>
  </si>
  <si>
    <t>Ornityna  5g/10ml x 10 amp.</t>
  </si>
  <si>
    <t>Załącznik nr 10 do SWZ</t>
  </si>
  <si>
    <t>Formularz cenowy - zadanie nr 9</t>
  </si>
  <si>
    <t>Ac. Valproicum 300 mg  x 30 tabl.</t>
  </si>
  <si>
    <t>ac. Valproicum 400 mg/ 4 ml x 1 amp</t>
  </si>
  <si>
    <t>ac. Valproicum 500 mg x 30 tabl</t>
  </si>
  <si>
    <t>amiodarone  150 mg/3 ml x 6  amp.</t>
  </si>
  <si>
    <t>Amiodarone  200 mg x 30 tabl.</t>
  </si>
  <si>
    <t>Clorazepate 10 mg x 30 kapsułek</t>
  </si>
  <si>
    <t>clorazepate 20 mg/2 ml x 5 amp</t>
  </si>
  <si>
    <t>Clorazepate 5 mg x 30 kapsułek</t>
  </si>
  <si>
    <t>Insulinum Aspart x 10 solostar</t>
  </si>
  <si>
    <t>Insulinum glargine 1,5 ml x 10 solostar</t>
  </si>
  <si>
    <t>Insulinum glargine 300 j/ml x 5 solostar</t>
  </si>
  <si>
    <t>insulinum glulisine 100 j/ml x 5 solostar</t>
  </si>
  <si>
    <t>insulinum lisiprum 100 j/ml x 10 solostar</t>
  </si>
  <si>
    <t>Załącznik nr 11 do SWZ</t>
  </si>
  <si>
    <t>Formularz cenowy - zadanie nr 10</t>
  </si>
  <si>
    <t>Załącznik nr 12 do SWZ</t>
  </si>
  <si>
    <t>Formularz cenowy - zadanie nr 11</t>
  </si>
  <si>
    <t>Nadroparinum 0,4 ml 3800 jm x 10 amp-strzyk.</t>
  </si>
  <si>
    <t>Nadroparinum 0,6 ml 5700 jm x 10 amp-strzyk.</t>
  </si>
  <si>
    <t>Nadroparinum 0,8 ml 7600 jm x 10 amp-strzyk.</t>
  </si>
  <si>
    <t>Załącznik nr 13 do SWZ</t>
  </si>
  <si>
    <t>Formularz cenowy - zadanie nr 12</t>
  </si>
  <si>
    <t>Allantoinum 20 mg/g maść 30 g</t>
  </si>
  <si>
    <t>Allopurinolum  100 mg x 50 tbl</t>
  </si>
  <si>
    <t>Allopurinolum  300 mg x 30 tbl</t>
  </si>
  <si>
    <t>Aluminii acetotartras 1000 mg x 6 tbl</t>
  </si>
  <si>
    <t>Aluminii acetotartras 10mg/g 75g żel</t>
  </si>
  <si>
    <t>Betaxololum 20 mg x 30 tbl</t>
  </si>
  <si>
    <t>Chlortalidonum 50 mg x 20 tbl.</t>
  </si>
  <si>
    <t>Colchici seminis extractum siccum 0,5 mg x 20 draż.</t>
  </si>
  <si>
    <t>Glyceril Trinitrate 1 mg/ml; 10 ml roztw.do infuz,10 amp</t>
  </si>
  <si>
    <t xml:space="preserve">Glyceroli trinitras 0,4 mg/dawkę aerozol podjęzykowy </t>
  </si>
  <si>
    <t>aerozol</t>
  </si>
  <si>
    <t>Insulinum humanum 100 j.m./ml 5 wstrzykiwaczy 3 ml</t>
  </si>
  <si>
    <t>Kalii canrenoase 20 mg/ml 10 ml, roztw.do wstrz., 10 amp</t>
  </si>
  <si>
    <t>Lisinoprilum 10 mg x 28 tbl</t>
  </si>
  <si>
    <t>Lisinoprilum 5 mg x 28 tbl</t>
  </si>
  <si>
    <t xml:space="preserve">Losartanum 50 mg x 30 tbl </t>
  </si>
  <si>
    <t>Methyldopum 250 mg x 50 tbl</t>
  </si>
  <si>
    <t>Naproxenum 100 mg/g żel 50 g</t>
  </si>
  <si>
    <t>Naproxenum natricum 12 mg/g Żel 50 g</t>
  </si>
  <si>
    <t>Natrii tetraboras; płyn do stosowania w jamie ustnej 200 mg/g - 10 g</t>
  </si>
  <si>
    <t>Nimodipinum- roztwór do infuzji 0,2 mg/ml 1 butelka 50 ml</t>
  </si>
  <si>
    <t>PentoxifyllinumTabletki o przedłużonym uwalnianiu 600 mg x 20 tbl.</t>
  </si>
  <si>
    <t>Rivaroxabanum 15 mg x 100 tbl. powl.</t>
  </si>
  <si>
    <t>Rivaroxabanum 20 mg x 100 tbl. powl.</t>
  </si>
  <si>
    <t>Spironolactonum 100 mg x 20 tbl.</t>
  </si>
  <si>
    <t>Spironolactonum 25 mg x 100 tbl</t>
  </si>
  <si>
    <t xml:space="preserve">Tizanidinum 4mg x 30 tbl </t>
  </si>
  <si>
    <t xml:space="preserve">Tolperisonum 0,05 mg x 30 tbl </t>
  </si>
  <si>
    <t>Valsartanum 160 mg x 28 tbl</t>
  </si>
  <si>
    <t>Valsartanum 80 mg x 28 tbl</t>
  </si>
  <si>
    <t>Załącznik nr 14 do SWZ</t>
  </si>
  <si>
    <t>Formularz cenowy - zadanie nr 13</t>
  </si>
  <si>
    <t>Bethamethasone 4mg/ml ; 1 ml, roztw.do wstrz</t>
  </si>
  <si>
    <t xml:space="preserve">Bromocritinum 2,5 mg x 30 tbl </t>
  </si>
  <si>
    <t>Calcii Chloridum 10% 10ml x 10</t>
  </si>
  <si>
    <t>Calcium Glucobionate  0,955 G 10ml x 5</t>
  </si>
  <si>
    <t>Carbetocin 100 mcg/1ml x 5 amp. - produkt przechowywany w temperaturze pokojowej powyżej 3 mc</t>
  </si>
  <si>
    <t xml:space="preserve">Clotrimazolum 1% krem 20 gr </t>
  </si>
  <si>
    <t>Diclofenacum+Misoprostolum 50 mg + 0,2 mg x 20 tbl.</t>
  </si>
  <si>
    <t xml:space="preserve">Dinoprostone żel 0,5 mg/3 gr </t>
  </si>
  <si>
    <t>amp-strzyk</t>
  </si>
  <si>
    <t xml:space="preserve">Dubutaminum roztwór do infuzji 5 mg/ml 50 ml </t>
  </si>
  <si>
    <t>Fenoterol  płyn do inhalacji 20 ml</t>
  </si>
  <si>
    <t>Ferricum derisomaltosum Roztwór do wstrzykiwań lub infuzji 100 mg Fe3+/ml x 5 fiol</t>
  </si>
  <si>
    <t>Glucagoni hydrochloridum 1 mg - proszek i rozpuszczalnik do sporządzania roztworu do wstrzykiwań</t>
  </si>
  <si>
    <t>Immunoglobulina antyD (Rhesus) 300mg podanie dożylne i domięśniowe</t>
  </si>
  <si>
    <t>Ketaminum 10 mg/ml 20 ml x 5 fiol</t>
  </si>
  <si>
    <t>Liznezolidum 2mg/ml;300ml,roztw.d/inf</t>
  </si>
  <si>
    <t>Methylprednisolon 500 prosz,rozp.ds.r.d/wstrz,1f.+rozp</t>
  </si>
  <si>
    <t>Methylprednisolon 40 mg prosz,rozp.ds.r.d/wstrz,1f.+rozp</t>
  </si>
  <si>
    <t>fiol</t>
  </si>
  <si>
    <t>Miconazolum  100 mg, tabl.dopochw., 15 szt</t>
  </si>
  <si>
    <t>Neostigmini  0,5mg/1ml ; 1ml, roztw.d/wstrz, 10amp</t>
  </si>
  <si>
    <t>Heparin Sodium 500 I.U. - 100 I.U./Ml x 10 amp. 5 ml</t>
  </si>
  <si>
    <t>Noradrenalinum 1 mg/ml; 4 ml x 5 - produkt do przechowywania poza lodówką</t>
  </si>
  <si>
    <t>Oxytocin 5jm/ml Iv in  x10 amp.</t>
  </si>
  <si>
    <t>Rocuronii bromidum 10 mg / ml 10 ml x 10</t>
  </si>
  <si>
    <t>Rocuronii bromidum 10 mg / ml 5 ml  x 10</t>
  </si>
  <si>
    <t>Sulfasalazin EN 0,5 x 50</t>
  </si>
  <si>
    <t>Sulfathiazolum ext w-d 2% 20 mg/gr 40 gr krem</t>
  </si>
  <si>
    <t>Terlipresyna 1mg/8,5ml x 5 amp.</t>
  </si>
  <si>
    <t>Thophyllinum 300 mg, tabl.powl.p.uw  x 50 tbl</t>
  </si>
  <si>
    <t>Załącznik nr 15 do SWZ</t>
  </si>
  <si>
    <t>Formularz cenowy - zadanie nr 14</t>
  </si>
  <si>
    <t>Paracetamolum 0,125 x 10 supp.</t>
  </si>
  <si>
    <t>Paracetamolum 0,250 x 10 supp.</t>
  </si>
  <si>
    <t>Acidum ascorbicum + Chlorhexidini dihydrochloridum (50 mg + 5 mg) tabletki do ssania x 20 szt</t>
  </si>
  <si>
    <t>Acidum tranexamicum 500mg/5ml x 5 amp.</t>
  </si>
  <si>
    <t xml:space="preserve">Acidum tranexamicum 500mgx20 tabl. </t>
  </si>
  <si>
    <t>Aethylum Chloratum aerozol 70g</t>
  </si>
  <si>
    <t xml:space="preserve">Alprazolamum 0,25 mg x 30 tbl </t>
  </si>
  <si>
    <t xml:space="preserve">Alprazolamum 0,5 mg x 30 tbl </t>
  </si>
  <si>
    <t xml:space="preserve">amp. </t>
  </si>
  <si>
    <t>Bacitracinum + Neomycinum + Polymyxinum B (10 mg + 5 mg + 0,833 mg)/g- maść 1 g x 10 sasz.</t>
  </si>
  <si>
    <t>Bromhexini hydrochloridum 8 mg x 40 tbl</t>
  </si>
  <si>
    <t>Clotrimazolum 100 mg x 6 tabletki dopochwowe</t>
  </si>
  <si>
    <t>Codeini phosphas hemihydricus + Sulfogaiacolum (15 mg + 300 mg) x 10 tbl</t>
  </si>
  <si>
    <t>Deksmedetomidyna 100 µcg/ml  a 2 ml x 25 amp</t>
  </si>
  <si>
    <t>Delphini consolidae tinctura; płyn na skórę - 100 ml</t>
  </si>
  <si>
    <t>Etamsylat 12,5% 250 mg/2ml x 5 amp</t>
  </si>
  <si>
    <t>Gentamycinum 40mg/ml;1ml,roztw.d/wst.inf,10amp</t>
  </si>
  <si>
    <t>Gentamycinum 40mg/ml;2ml,roztw.d/wst.inf,10amp</t>
  </si>
  <si>
    <t>Natrii alginas + Natrii hydrogenocarbonas + Calcii carbonas 250 mg + 133,5 mg + 80 mg Tabletki do rozgryzania i żucia x 48</t>
  </si>
  <si>
    <t>Hydroxyzini hydrochloridum 10 mg/5ml, syrop, 250g</t>
  </si>
  <si>
    <t>Lidocain 10% 38g</t>
  </si>
  <si>
    <t>Methotrexat 10 mg/ml 5 ml</t>
  </si>
  <si>
    <t>Midazolam 7,5 mg x 10 tbl</t>
  </si>
  <si>
    <t>Nystatinum 500.000 j.m., tabl.dojelit.,16 szt</t>
  </si>
  <si>
    <t>Oxycodonum 10mg/ml 1ml,rozt.d/wst,inf.,5amp</t>
  </si>
  <si>
    <t>Paracetamolum 500 mg x 50 tbl</t>
  </si>
  <si>
    <t>Szczepionka tężcowa 0,5 ml</t>
  </si>
  <si>
    <t>Thymi sirupus compositus syrop 125 g</t>
  </si>
  <si>
    <t>Vinpocetinum 10 mg x 30 tabl.</t>
  </si>
  <si>
    <t>Vinpocetinum 5 mg x 90 tbl</t>
  </si>
  <si>
    <t>Załącznik nr 16 do SWZ</t>
  </si>
  <si>
    <t>Formularz cenowy - zadanie nr 15</t>
  </si>
  <si>
    <t>Załącznik nr 17 do SWZ</t>
  </si>
  <si>
    <t>Formularz cenowy - zadanie nr 16</t>
  </si>
  <si>
    <t>Paski do badania poziomu glikemii kompatybilne z glukometrami typ iXell,będącymi w posiadaniu zamawiajacego x 50 pasków</t>
  </si>
  <si>
    <t>Załącznik nr 18 do SWZ</t>
  </si>
  <si>
    <t>Formularz cenowy - zadanie nr 17</t>
  </si>
  <si>
    <t>Załącznik nr 19 do SWZ</t>
  </si>
  <si>
    <t>Formularz cenowy - zadanie nr 18</t>
  </si>
  <si>
    <t>20% Albumina ludzka 100 ml</t>
  </si>
  <si>
    <t>Załącznik nr 20 do SWZ</t>
  </si>
  <si>
    <t>Formularz cenowy - zadanie nr 19</t>
  </si>
  <si>
    <t>Załącznik nr 21 do SWZ</t>
  </si>
  <si>
    <t>Formularz cenowy - zadanie nr 20</t>
  </si>
  <si>
    <t>Bupivacaini 0,5% 4ml roztwor hiperbaryczny, sterylne opakowanie x 5 amp.</t>
  </si>
  <si>
    <t>Cisatracurium 2 mg/ 5 ml ,r.d/wst,inf,5amp</t>
  </si>
  <si>
    <t xml:space="preserve">Misoprostolum 25 mcg x 8  </t>
  </si>
  <si>
    <t>Załącznik nr 22 do SWZ</t>
  </si>
  <si>
    <t>Formularz cenowy - zadanie nr 21</t>
  </si>
  <si>
    <t>Iopromidum Roztwór do wstrzykiwań 768,86 mg/ml; 50 ml x 10</t>
  </si>
  <si>
    <t>Załącznik nr 23 do SWZ</t>
  </si>
  <si>
    <t>Formularz cenowy - zadanie nr 22</t>
  </si>
  <si>
    <t>Immunoglobulina antyD (Rhesus) 150mg podanie dożylne i domięśniowe</t>
  </si>
  <si>
    <t>Immunoglobulina antyD (Rhesus) 50mg podanie dożylne i domięśniowe</t>
  </si>
  <si>
    <t>Załącznik nr 24 do SWZ</t>
  </si>
  <si>
    <t>Formularz cenowy - zadanie nr 23</t>
  </si>
  <si>
    <t>Załącznik nr 25 do SWZ</t>
  </si>
  <si>
    <t>Formularz cenowy - zadanie nr 24</t>
  </si>
  <si>
    <t>Enoxaparinum  40 mg/0,4 ml x 10 amp.</t>
  </si>
  <si>
    <t>Enoxaparinum  80 mg/0,8 ml x 10 amp</t>
  </si>
  <si>
    <t>Enoxaparinum  20mg.0,2 ml x 10 amp.</t>
  </si>
  <si>
    <t>Załącznik nr 26 do SWZ</t>
  </si>
  <si>
    <t>Formularz cenowy - zadanie nr 25</t>
  </si>
  <si>
    <t>Mieszanina Insuliny ludzkiej 50/50 100jm/3ml x 5 wkładów</t>
  </si>
  <si>
    <t>Mieszanina Insuliny ludzkiej 30/70 100jm/3ml x 5 wkładów</t>
  </si>
  <si>
    <t>Insulina ludzka krótkodziałająca 100jm/3ml x 10 wkładów</t>
  </si>
  <si>
    <t>Insulina ludzka NPH 100jm/3ml x 5 wkładów</t>
  </si>
  <si>
    <t>Załącznik nr 27 do SWZ</t>
  </si>
  <si>
    <t>Formularz cenowy - zadanie nr 26</t>
  </si>
  <si>
    <t>Zieleń indocyjaninowa 50 mg x 5 fiol</t>
  </si>
  <si>
    <t>Zieleń indocyjaninowa 25 mg x 5 fiol</t>
  </si>
  <si>
    <t>Załącznik nr 28 do SWZ</t>
  </si>
  <si>
    <t>Formularz cenowy - zadanie nr 27</t>
  </si>
  <si>
    <t>10% Primene a' 100 ml</t>
  </si>
  <si>
    <t>10% Aminokwasy do stosowania w niewydolności wątroby a' 500 ml</t>
  </si>
  <si>
    <t>Aqua pro inj 500 ml (flak. z dwoma jednocennymi portami, opakowanie stojące) x 10</t>
  </si>
  <si>
    <t>10% Glucose a'100 ml</t>
  </si>
  <si>
    <t>10% Glucose a'500 ml (flak. z dwoma jednocennymi portami, opakowanie stojące) x 10</t>
  </si>
  <si>
    <t>5% Glucose a'100 ml</t>
  </si>
  <si>
    <t>5% Glucose a'250 ml (flak. z dwoma jednocennymi portami, opakowanie stojące) x 10</t>
  </si>
  <si>
    <t>5% Glucose a'500 ml (flak. z dwoma jednocennymi portami, opakowanie stojące) x 10</t>
  </si>
  <si>
    <t>20% Mannitol a'100 ml (szkło)</t>
  </si>
  <si>
    <t>0,9% Natrii Chlorati a'100 ml  (flak. z dwoma jednocentymetrowymi portami, opakowanie stojące) x 20</t>
  </si>
  <si>
    <t>0,9% Nartii Chlorati a'250 ml  (flak. z dwoma jednocentymetrowymi portami, opakowanie stojące) x 10</t>
  </si>
  <si>
    <t>0,9% Nartii Chlorati a'500 ml  (flak. z dwoma jednocentymetrowymi portami, opakowanie stojące) x 10</t>
  </si>
  <si>
    <t>0,9% Nartii Chlorati a'1000 ml  (worek)</t>
  </si>
  <si>
    <t>Roztwór Ringera a '500 (flak. z dwoma jednocentymetrowymi portami, opakowanie stojące) x 10</t>
  </si>
  <si>
    <t>Sól Ringeri Lactate a'500ml</t>
  </si>
  <si>
    <t>Izotoniczny roztwór ze skł. elektrolitów podobnych do skł.płynu zewnątrzkomórkowego z jabłczanem sodu typu sterofundin a'500 ml (flak. z dwoma jednocennymi portami, opakowanie stojące) x 10</t>
  </si>
  <si>
    <t>4% płynna zmodyfikowana żelatyna zawieszona w roztworze elektrolitów a'500 ml (gelofusine) x 10</t>
  </si>
  <si>
    <t>0,9% natrii chlorati a'500 ml typu ecolav x 10</t>
  </si>
  <si>
    <t>0,9% natrii chlorati a'250 ml typu ecolav x 20</t>
  </si>
  <si>
    <t>Paracetamol a'100 ml w opakowaniu typu ecoflac x 10</t>
  </si>
  <si>
    <t>3-komorowy worek zaw. aminokwasy, emulsje tłuszczowe MCT/LCT (1:1) i glukoze (=8,09) do stosowania do żył obwodowych (omega flex peri a'1250 ml) x 5</t>
  </si>
  <si>
    <t xml:space="preserve">Preparat do żywienia pozajelitowego - worek 3 komorowy (aminokwasy+glukoza+emulsja tłuszczowa  typu MCT/LCT) oraz triglicerydy kwasów omega-3 zawierający cynk, 40g aminokwasów, 80g glukozy, 5,7g azotu, o kaloryczności 955kcal  do podaży drogą żył centralnych i obwodowych, poj. 1250ml </t>
  </si>
  <si>
    <t>Preparat do żywienia pozajelitowego - worek 3 komorowy (aminokwasy+glukoza+emulsja tłuszczowa  typu MCT/LCT oraz triglicerydy kwasów omega-3 zawierający 60g aminokwasów, 120g glukozy, 8,6g azotu, o kaloryczności 1435 kcal  do podaży drogą żył centralnych i obwodowych, poj. 1875 ml</t>
  </si>
  <si>
    <t>Preparat do żywienia pozajelitowego - worek 3 komorowy (aminokwasy+glukoza+emulsja tłuszczowa  typu MCT/LCT  oraz triglicerydy  kwasów omega-3) zawierający cynk, 48g aminokwasów, 150g glukozy, 6,8g azotu, o kaloryczności 1265kcal  do podaży drogą żył centralnych, poj. 1250 ml</t>
  </si>
  <si>
    <t>Preparat do żywienia pozajelitowego - worek 3 komorowy (aminokwasy+glukoza+emulsja tłuszczowa  typu MCT/LCT oraz triglicerydy  kwasów omega-3) zawierający cynk, 72g aminokwasów, 225g glukozy, 10,2g azotu, o kaloryczności 1900kcal  do podaży drogą żył centralnych, poj. 1875 ml</t>
  </si>
  <si>
    <t>Preparat do żywienia pozajelitowego - worek 3 komorowy (aminokwasy+glukoza+emulsja tłuszczowa  typu MCT/LCT  oraz triglicerydy  kwasów omega-3) zawierający cynk, 35,9g aminokwasów, 90g glukozy, 5g azotu, o kaloryczności 740kcal  do podaży drogą żył centralnych, poj. 625 ml</t>
  </si>
  <si>
    <t xml:space="preserve">Worek trzykomorowy do żywienia pozajelitowego do podania drogą żył  centralnyc o poj. 1250 ml zawierający: średniołańcuchowe triglicerydy (50%MCT), olej sojowy (40%LCT ) oraz triglicerydy kwasów Omega 3 (10%) wg. monografii nr 1352 . Zawierający aminokwasy 70,1g , glukozę 180g. Energia całkowita 1475 kcal </t>
  </si>
  <si>
    <t>Worek trzykomorowy do żywienia pozajelitowego do podania drogą żył  centralnyc o poj. 1875 ml zawierający: średniołańcuchowe triglicerydy średniołańcuchowe triglicerydy (50%MCT), olej sojowy (40%LCT ) oraz triglicerydy kwasów Omega 3 (10%) wg. monografii nr 1352. Zawierający aminokwasy 105,1g , glukozę 270g. Energia całkowita 2215 kcal.</t>
  </si>
  <si>
    <t xml:space="preserve">preparat do żywienia pozajelitowego - worek 2 komorowy (aminokwasy +glukoza) zawierający 40g aminokwasów, 80 g glukozy, 5,7 g azotu,  o kaloryczności 480 kcal do podaży drogą żył centralnych  i obwodowych </t>
  </si>
  <si>
    <t xml:space="preserve">preparat do żywienia pozajelitowego - worek 2 komorowy (aminokwasy +glukoza) zawierający  48 g aminokwasów, 150 g glukozy,  o kaloryczności 792 kcal, zawartości N=6,8 g do podaży drogą żył centralnych </t>
  </si>
  <si>
    <t xml:space="preserve">preparat do żywienia pozajelitowego - worek 2 komorowy (aminokwasy +glukoza) zawierający   105 g aminokwasów,  360 g glukozy, o kaloryczności 1860 kcal, zawartości N= 15 g  do podaży drogą żył centralnych  </t>
  </si>
  <si>
    <t>sztuka</t>
  </si>
  <si>
    <t>Zbilansowany roztwór pierwiastków śladowych stosowany w żywieniu pozajelitowym</t>
  </si>
  <si>
    <t xml:space="preserve">Multiwitaminowy preparat  zawierający 13 witamin,  zgodny z rekomendacjami ESPEN,  rozpuszczalny w wodzie i w tłuszczach  </t>
  </si>
  <si>
    <t xml:space="preserve">Kompletna normokaloryczna (1 kcal/1 ml) dieta do żywienia dojelitowego,bez błonnika (2 g /100 ml). Zawiera duże ilości oleju rybiego bogatego w kwasy ω-3 (EPA + DHA: 0,05 g /100 ml) oraz  15% MCT. Niska, fizjologiczna osmolarność: 200 mOsm/l. Do stosowania doustnie jak i przez zgłębnik. Opakowanie 500 ml </t>
  </si>
  <si>
    <t xml:space="preserve">Kompletna normokaloryczna (1 kcal/1 ml) dieta do żywienia dojelitowego,bez błonnika. Zawiera duże ilości oleju rybiego bogatego w kwasy ω-3 (EPA + DHA: 0,05 g /100 ml) oraz  15% MCT. Niska, fizjologiczna osmolarność: 200 mOsm/l. Do stosowania doustnie jak i przez zgłębnik. Opakowanie 1000 ml </t>
  </si>
  <si>
    <t xml:space="preserve">Kompletna wysokokaloryczna (1,5 kcal/1 ml) i wysokobiałkowa (7,5 g /100 ml)  dieta do żywienia dojelitowego,bez błonnika. Zawiera duże ilości oleju rybiego bogatego w kwasy ω-3 (EPA + DHA: 0,21 g / 100 ml) oraz  51% MCT. Niska, fizjologiczna osmolarność: 345 mOsm/l. Do stosowania doustnie jak i przez zgłębnik. Opakowanie 500 ml </t>
  </si>
  <si>
    <t xml:space="preserve">Kompletna wysokokaloryczna (1,5 kcal/1 ml) i wysokobiałkowa (7,5 g /100 ml) dieta do żywienia dojelitowego,bez błonnika. Zawiera duże ilości oleju rybiego bogatego w kwasy ω-3 (EPA + DHA: 0,21 g / 100 ml) oraz  51% MCT. Niska, fizjologiczna osmolarność: 345 mOsm/l. Do stosowania doustnie jak i przez zgłębnik. Opakowanie 1000 ml </t>
  </si>
  <si>
    <t xml:space="preserve">Kompletna normokaloryczna (1 kcal/1 ml) dieta do żywienia dojelitowego, przeznaczona dla pacjentów z nietolerancją glukozy, zawierająca weglowodany złożone pozyskane z tapioki, wysoka zawartość oleju rybiego (EPA + DHA: 0,18 g/100). Niska, fizjologiczna osmolarność: 215 mOsm/l. Do stosowania doustnie jak i przez zgłębnik. Opakowanie 500 ml </t>
  </si>
  <si>
    <t xml:space="preserve">Kompletna wysokokaloryczna (1 ,32kcal/1 ml) dieta do żywienia dojelitowego dla pacjentów z niewydolnością wątroby,w której aminokwasy rozgałęzione stanowią  40% aminokwasów z dużą zawartością  MCT (50% tłuszczy stanowią MCT - 2,9g
/100 ml) o czekoladowym  smaku. Niska osmolarność: 395 mOsm/l. Do stosowania doustnie jak i przez zgłębnik. Opakowanie 500 ml </t>
  </si>
  <si>
    <t xml:space="preserve">Żywność specjalnego przeznaczenia medycznego,  na bazie soków owocowych, świeży, lekko kwaśny, brzoskwiniowy smak, 1 opakowanie dostarcza  2g EPA&amp;DHA.
</t>
  </si>
  <si>
    <t>Żywność specjalnego przeznaczenia medycznego,  na bazie soków owocowych, świeży, lekko kwaśny, malinowy smak, 1 opakowanie dostarcza  2g EPA&amp;DHA.</t>
  </si>
  <si>
    <t>Linia do podazy przez pompę diety dojelitowej kompatybilna z oferowanymi produktami</t>
  </si>
  <si>
    <t>Łącznik do przygot. leków niebezpiecznych w fiolkach oraz do wlewu suplementów do żywienia pozajelitowego tworzącysystem zamkniety, spełnia def. NIOSH 2004. Potwierdzona szczelność chemiczna i mikrobiologiczna.</t>
  </si>
  <si>
    <t>Preparat witaminowy Ryboflawiny sodu fosforan + Nikotynamid + Pirydoksyny chlorowodorek + Sodu askorbinian + Biotyna + Kwas foliowy + Cyjanokobalamina + Tiaminy azotan proszek do sporządzania infuji x 10 fiolek</t>
  </si>
  <si>
    <t>2-komorowy worek zaw. aminokwasy (48,1 g/l), węglowodany (150g/l) i elektrolity do stosowania drogą żył centralnych (nutriflex plus 1000 ml) x 5</t>
  </si>
  <si>
    <t xml:space="preserve">2-komorowy worek zaw. aminokwasy (40g/l), węglowodany (80g/l) i elektrolity do stosowania do żył centralnych (nutriflex peri a'1000 ml) x5 </t>
  </si>
  <si>
    <t>30% sterylny roztwór wodny glukozy 0,7 ml x 100 fiol</t>
  </si>
  <si>
    <t>0,95 Nacl 3000 ml worek</t>
  </si>
  <si>
    <t>0,3% Pottasium Chloride +0,9%NaCl 1000 ml roztwór do infuzji x 10 but</t>
  </si>
  <si>
    <t>0,3% Pottasium Chloride +0,9%NaCl 500 ml roztwór do infuzji x 10 but</t>
  </si>
  <si>
    <t>0,3% Pottasium Chloride + Glucoze 5% 500ml roztwór do onduzji x 10 but</t>
  </si>
  <si>
    <t>Załącznik nr 29 do SWZ</t>
  </si>
  <si>
    <t>Formularz cenowy - zadanie nr 28</t>
  </si>
  <si>
    <t xml:space="preserve">Calcium lactate x 14 tabl.mus. </t>
  </si>
  <si>
    <t xml:space="preserve">Disnemar 25ml </t>
  </si>
  <si>
    <t>Hemostatyczna gąbka żelatynowa Standard 80x50x10 mm x 10szt.</t>
  </si>
  <si>
    <t>Izotoniczna woda do nosa  5ml 0,9 % x 30 amp.</t>
  </si>
  <si>
    <t>izotoniczna woda morska 0,9 % 5 ml x 30 szt</t>
  </si>
  <si>
    <t xml:space="preserve"> L-argininy 2,0 g x 30 saszetek</t>
  </si>
  <si>
    <t>saszetki</t>
  </si>
  <si>
    <t>Multivitamin tbl x 50 tbl</t>
  </si>
  <si>
    <t>płyn</t>
  </si>
  <si>
    <t>krem</t>
  </si>
  <si>
    <t>Załącznik nr 30 do SWZ</t>
  </si>
  <si>
    <t>Formularz cenowy - zadanie nr 29</t>
  </si>
  <si>
    <t>Załącznik nr 31 do SWZ</t>
  </si>
  <si>
    <t>Formularz cenowy - zadanie nr 30</t>
  </si>
  <si>
    <t xml:space="preserve">Dieta hiperkaloryczna powyżej 1,57 kcal/1ml, kompletna pod względem odżywczym. Jedynym źródłem białka jest białko kazeinowe. Zawierająca 20% tłuszcze MCT. Osmolarność  372 mOsm/l. Produkt przeznaczony do podawania doustnego lub przez zgłębnik.  Opakowanie  butelka SmartFlex 500 ml </t>
  </si>
  <si>
    <t>Dieta kompletna pod względem odżywczym, normokaloryczna i normobiałkowa płynna dieta peptydowa, źródłem białka jest serwatka, bogata w kwasy tłuszczowe  MCT- 70%. Do podawania doustnie lub przez zgłębnik. Osmolarność 220 mOsm/I. Opakowanie  butelka SmartFlex 500 ml.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</si>
  <si>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</si>
  <si>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Załącznik nr 32 do SWZ</t>
  </si>
  <si>
    <t>Formularz cenowy - zadanie nr 31</t>
  </si>
  <si>
    <t>Załącznik nr 33 do SWZ</t>
  </si>
  <si>
    <t>Formularz cenowy - zadanie nr 32</t>
  </si>
  <si>
    <t>Załącznik nr 34 do SWZ</t>
  </si>
  <si>
    <t>Formularz cenowy - zadanie nr 33</t>
  </si>
  <si>
    <t>Glucosum subst. 1000g</t>
  </si>
  <si>
    <t>Parafina ciekła a'200g</t>
  </si>
  <si>
    <t>Wazelina biała a'250 gr</t>
  </si>
  <si>
    <t>Spirytus 96% rektyfikowany a'1000g / Etanol 96% 1000 ml</t>
  </si>
  <si>
    <t>70% spiritus skażony hibitanem a'1000g</t>
  </si>
  <si>
    <t>Benzinum 100g</t>
  </si>
  <si>
    <t>Kalium jodatum 5g subst.</t>
  </si>
  <si>
    <t>10% roztwór formaldehydu 5000g</t>
  </si>
  <si>
    <t>10% roztwór formaldehydu buforowanego 1000g</t>
  </si>
  <si>
    <t xml:space="preserve">10% formaldehyd buforowany  40g/l 5000 ml </t>
  </si>
  <si>
    <t>4.Wykonawca oświadcza, że poszczególne dostawy przedmiotu zamówienia realizowane będą w terminie: 1 dzień roboczy od daty złożenia zamówienia za pośrednictwem poczty elektronicznej na adres e-mail:....................................</t>
  </si>
  <si>
    <t>5. Adres e-mail Wykonawcy dedykowany do przyjmowania zgłoszeń reklamacyjnych………………………….</t>
  </si>
  <si>
    <t xml:space="preserve">Nystatinum proszek do sporz. zaw. 100 000IU/ml 5 g        </t>
  </si>
  <si>
    <t xml:space="preserve"> Immunoglobulina Gamma Anty HBS 200j/2ml </t>
  </si>
  <si>
    <t xml:space="preserve">                                                  </t>
  </si>
  <si>
    <t>Salbutamolum2mg/ml(0,2%);2,5ml,rozt.do nebul., 20 amp</t>
  </si>
  <si>
    <t>Lorazepamum 4 mg/ml x5 amp.</t>
  </si>
  <si>
    <t>Ketoprofenum 100 mg /2 ml  x 10 amp</t>
  </si>
  <si>
    <t>Aciclovirum 400 tabl 30szt</t>
  </si>
  <si>
    <t>Aciclovirum 200 tabl 30szt</t>
  </si>
  <si>
    <t>Aciclovirum 800 tabl 30szt</t>
  </si>
  <si>
    <t>all-rac-alfa-Tocopherolum + Acidum ascorbicum + Biotinum + cholekalcyferol + Cyanocobalaminum + Dexpanthenolum + Kwas foliowy uwodniony (Witamina B9) + Nicotinamidum + all-rac-Fitomenadion (witamina K1) + Pyridoxini hydrochloridum (Vitaminum B6) + Riboflavini natrii phosphas + Thiamini hydrochloridum (vitaminum B1) + Witamina A (palmitynian retinolu) -preparat wielowita,inowy  932 mg suchej substancji x 10 fiol</t>
  </si>
  <si>
    <t>Sodu chlorek + Sodu octan trójwodny + Sodu cytrynian dwuwodny + Wapnia chlorek dwuwodny + Potasu chlorek + Magnezu chlorek sześciowodny a'500 ml</t>
  </si>
  <si>
    <t>Ibuprofenum  600mg/ 100ml r-r do infuzji x 20 but</t>
  </si>
  <si>
    <t>Ibuprofenum 400mg/ 100ml r-r do infuzji x 20 but</t>
  </si>
  <si>
    <t>Propofolum  MCT/LCT 1% 20 ml x 5 amp</t>
  </si>
  <si>
    <t>Aqua, Paraffinum Liquidum, Zinc Oxide, Paraffin, Lanolin, Cera Microcristallina, Sorbitan Sesquoleate, Benzyl Benzoate, Cera Alba, Benzyl Alcohol, Linalyl Acetate, Propylene Glycol, Benzyl Cinnamate, Lavandula Angustifolia Oil, Citric Acid, BHA. 60g</t>
  </si>
  <si>
    <t>gliceryna: 0,80 g.
politlenek etylenu: 15,4 g.
estry kwasu 4 hydroksybenzoesowego: 0,0308 g.
wodorotlenek sodu: 0,24 g.
woda destylowana: 82.73 g. żel nawilżający typu: OPTILUBE 2,7 g x 1 sasz.</t>
  </si>
  <si>
    <t>Woda, sodu chlorek, kwas podchlorawy, sodu podchloryn. roztw.d/pl.ran 500ml  Typu Granudacyn,</t>
  </si>
  <si>
    <t>Woda, sodu chlorek, kwas podchlorawy, sodu podchloryn. roztw.d/pl.ran 1000ml  Typu Granudacyn,</t>
  </si>
  <si>
    <t>Metamizolum natricum monohydricum  w kroplach doustnych 500mg/ml 20ml</t>
  </si>
  <si>
    <t xml:space="preserve">Metamizolum natricum monohydricum 2 ml x 5-możliwość mieszania w jednej strzykawce z tramadolem przed podaniem pacjentowi zgodnie z Ch pl  </t>
  </si>
  <si>
    <t xml:space="preserve">Metamizolum natricum monohydricum  5 ml x 5  -możliwość mieszania w jednej strzykawce z tramadolem przed podaniem pacjentowi zgodnie z Ch pl  </t>
  </si>
  <si>
    <t>Dieta kompletna pod względem odżywczym ,bezglutenowa,wysokokaloryczna(2,4 kcal/ml),zawartość:białka9,6g/100ml,tłuszczy 9,3 g/100ml, węglowodanów29,6g/100ml,osmolarnośc 790mOsmol/l,do stosowania doustnego ;smaki:neutralny,truskawkowy,czekoladowy,owoce leśne,waniliowy, w opakowaniu 125 ml x 4</t>
  </si>
  <si>
    <t>Dieta kompletna pod względem odżywczym,bezglutenowa,normalizująca glikemię,normokaloryczna(1,04 kcal/ml),zawartość :białka 4,9g/100ml,tłuszczy 3,8g/100ml,węglowodanów 11,5g/100ml,błonnika 2,5g/100ml,osmolarnośc 365mOsmol/l,do stosowania doustnego  (smak waniliowy, truskawkowy) 200 ml x 4</t>
  </si>
  <si>
    <t>zgłębnik PUR CH 14/110cm x10 szt.  Typu FLOCARE kompatybilny z posiadaną przez Zamawiającego pompą Flocare Infinity</t>
  </si>
  <si>
    <t>sasz.</t>
  </si>
  <si>
    <t>Etorykoksyb 30mg x 28 tabl.powlekanych</t>
  </si>
  <si>
    <t>Etorykoksyb 60 mg x 28 tabl.powlekanych</t>
  </si>
  <si>
    <t xml:space="preserve">Buprenorphinum 0,3 mg/ml x 5 amp. a  1 ml roztwór do wstrzykiwań </t>
  </si>
  <si>
    <t>Buprenorphinum 0,2 x 60 tabl.podjęzykowych w blistrach</t>
  </si>
  <si>
    <t>Buprenorphinum 0,4 x 30 tabl.podjęzykowych w blistrach</t>
  </si>
  <si>
    <t>Fosfomycinum trometamolum 2 g Granulat do sporządzania roztworu doustnego x 1 sasz.</t>
  </si>
  <si>
    <t xml:space="preserve"> Xylometazolinum 0,1 krople gel 10 ml </t>
  </si>
  <si>
    <t>Dieta cząstkowa w proszku będąca źródłem białka i  wapnia;bezglutenowa ,wysokobiałkowa,o wartosci energetycznej 368 kcal/100 g,zawartość białka 87,2g/100g , do stosowania doustnego,smak neutralny,w opakowaniu 225 g</t>
  </si>
  <si>
    <t>Dieta kompletna pod względem odżywczym,bezglutenowa,bezresztkowa,wysokobialkowa,zawiera wielonienasycone kwasy tłuszczowe EPA i DHA,wysokokaloryczna(1,5 kcal/ml),zawartość białka 6g/100ml,tłuszzczy 5,8g/100ml,węglowodanów 18,3g/100ml,osmolarność 360mOsm/l,do stosowania przez zgłębnik,w opakowaniu 1000 ml</t>
  </si>
  <si>
    <t>Dieta kompletna pod względem odżywczym,bezglutenowa,bezresztkowazawiera wielonienacycone kwasy EPA i DHA,normokaloryczna (1,0 kcal/ml),zawartość : białka 4g/100ml,tłuszczy 3,9g/100ml,węglowodanow 12,3g/100ml,osmolarność 225mOsmol/l,do stosowania przez zgłębnik ,w opakowaniu 1000 ml</t>
  </si>
  <si>
    <t>Klarownypreparat na bazie maltodekstryn o wartośći energetycznej 0,5 kcal/ml,do przedoperacyjnego postępowania dietetycznego u pacjentów poddawanych planowym zabiegom chirurgicznym,osmolarność 240 mOsmol/l,do stosowania doustnego,smak cytrynowy,w opakowaniu 4 x 200 ml</t>
  </si>
  <si>
    <t>Dieta kompletna pod względem odżywczym,bezglutenowa,o niskim indeksie glikemicznym,normokalorycznym(1,03 kcal/ml),zawartość:białka 4,3g/100ml,tłuszczy 4,2g/100ml,węglowodanów 11,3g/100ml,błonnika 1,5g/100ml,osmolarność 300mOsmol/l ,do stosowania prze zgłębnik,w opakowaniu 1000 ml</t>
  </si>
  <si>
    <t>Dieta wwspomagająca leczenia ran i odleżyn wysokokaloryczna (1,24 kcal/ml),wysokobiałkowa,zawartość ; białka 8,8 g/100ml,tłuszczy 3,5g/100ml,węglowodanów 14,5g/100ml,zawiera argininę(1,51g/100ml),cynk(4,5mg/100ml) oraz antyoksydanty,osmolarność 500mosmol/l ,do stosowania doustnego,smaki różne 4 x 200 ml</t>
  </si>
  <si>
    <t>Dieta kompletna pod względem odżywczym ,bezglutenowa,wysokobiałkowa,o niskim indeksie glikemicznym,o niskim współczynniku oddechowym,wysokokaloryczna(1,5 kcal/ml),zawartość: białka 7,7g/100ml, tłuszczy 7,7g/100ml ,węglowodanów 1,7g/100ml, błonnika 1,5g/100ml,osmolarność 395 mOsmol/l,do stosowania prze zgłębnik, w opakowaniu 1000 ml</t>
  </si>
  <si>
    <t xml:space="preserve">Niejonowy jodowy środek kontrastowy o steżeniu 350mg jodu/ml ,może być stosowany dosustnie,op.  500 ml </t>
  </si>
  <si>
    <t xml:space="preserve">Niejonowy jodowy środek kontrastowy o steżeniu 350mg jodu/ml ,może być stosowany dosustnie,op.  200 ml </t>
  </si>
  <si>
    <t xml:space="preserve">Niejonowy jodowy środek kontrastowy o steżeniu 350mg jodu/ml ,może być stosowany dosustnie,op.  100 ml </t>
  </si>
  <si>
    <t>Diazepamum 5 mg/ml; 2 ml, roztw.d/wstrzyk., 50 amp</t>
  </si>
  <si>
    <t>Diazepamum 5 mg x 20 tbl. powl.</t>
  </si>
  <si>
    <t>Aciclovirum 0,2 x 30 tbl</t>
  </si>
  <si>
    <t>Amlodipinum 10 mg x 30 szt</t>
  </si>
  <si>
    <t>Amlodipinum 5 mg x 30 szt</t>
  </si>
  <si>
    <t>Ampicillinum 1g prosz.d/sp.roztw.d/wstrz.,10 fiol</t>
  </si>
  <si>
    <t>Ampicillinum 500 mg prosz.d/sp.roztw.d/wst.,10 fiol</t>
  </si>
  <si>
    <t>Budesonidum 0,5 mg/ml 2 ml zawiesinia do nebulizacji x 20 pojemników</t>
  </si>
  <si>
    <t>Clopidrogrelum 75 mg 28 tabl.</t>
  </si>
  <si>
    <t>Dexamethasonum 1 mg x 20 tbl</t>
  </si>
  <si>
    <t>Dexamethasonum 4 mg x 20 tbl.</t>
  </si>
  <si>
    <t>Doxazosinum 2 mg x 30 tbl</t>
  </si>
  <si>
    <t>Fluconazolum 2 mg/ml;100ml,roztw.d/inf x 10</t>
  </si>
  <si>
    <t>Hydroxizinum 10 mg x 30 tbl.powl</t>
  </si>
  <si>
    <t>Hydroxizinum 25 mg x 30 tbl.powl</t>
  </si>
  <si>
    <t>Ramiprilum 10 mg x 30 tabl.</t>
  </si>
  <si>
    <t>Ramiprilum 2,5 mg x 30 tabl.</t>
  </si>
  <si>
    <t>Ramiprilum 5 mg x 30 tabl.</t>
  </si>
  <si>
    <t>clopidrogelum 0,3  x 30 tabl.</t>
  </si>
  <si>
    <t>Nadropaninum 0,3 ml 2850 jm x 10 fiol</t>
  </si>
  <si>
    <t>Diclofenacum natricum 75 mg/3ml roztw.do wstrz., 5 amp</t>
  </si>
  <si>
    <t>Hydrocortisonum 1% krem 15 g</t>
  </si>
  <si>
    <t>Troxerutinum 0,2 x 64 kaps</t>
  </si>
  <si>
    <t>Clindamycinum[ 150mg/ml;2ml,roztw.d/wstrz, 5 amp</t>
  </si>
  <si>
    <t>Levofloxacinum 500mg/100ml x 10</t>
  </si>
  <si>
    <t>Piperacillinum + Tazobactamum 4g+0,5 g x 10</t>
  </si>
  <si>
    <t>Thiamazolum 20 mg x 50 tabl.</t>
  </si>
  <si>
    <t>Thiamazolum 5 mgx 50 tabl.</t>
  </si>
  <si>
    <t>Voriconazolum 200 mg prosz.d/sp.roztw.d/inf., 1 fiol</t>
  </si>
  <si>
    <t xml:space="preserve">Atosibanum  6,75 /0,9 ml </t>
  </si>
  <si>
    <t>Atosibanum 37,5/5 ml</t>
  </si>
  <si>
    <t>Carbamazepinum 200 mg x 50 tbl</t>
  </si>
  <si>
    <t>Carbamazepineum 0,4 retard, 400mg,tabl.o przedł.uw x 30 szt.</t>
  </si>
  <si>
    <t>Ciprofloxacinum  1%,10mg/ml;20ml,konc.ds.rozt.d/inf,10fiol</t>
  </si>
  <si>
    <t>Clomethiazolum 0,3 x 100 kaps</t>
  </si>
  <si>
    <t>Paracetamolum 0,05  czop., 10 szt</t>
  </si>
  <si>
    <t>Urapidilum 100 mg/20 ml x 5 amp.</t>
  </si>
  <si>
    <t>Urapidilum 25 mg/5 ml x 5 amp.</t>
  </si>
  <si>
    <t>Remifentanylum 1mg proszek do sporządzania roztworu do wstrzykiwań i infuzji x 5</t>
  </si>
  <si>
    <t>Enoxaparinum 60 mg/0,6 ml x 10 amp.</t>
  </si>
  <si>
    <t>Enoxaparinum 100 mg/1ml x 10 amp</t>
  </si>
  <si>
    <t>zestaw pierwiastów śladowych typu  tacutil  x 5 amp</t>
  </si>
  <si>
    <t>płyn; zawiera: glikol butylenowy, pantenol, wyciąg z kasztanowca, wyciąg z rumianku, wyciąg z rozmarynu, wyciąg z mięty, alantoinę; 100 ml</t>
  </si>
  <si>
    <t xml:space="preserve">„Dieta w płynie do podaży doustnej dla pacjentów z chorobą nowotworową, zawierająca składnik immunomodulujący (kwasy tłuszczowe omega-3: EPA 880 mg/100ml i DHA 585 mg/100ml) oraz witaminę D 7,85 μg/100ml, hiperkaloryczna (2,45 kcal/ml), zawartość białka min. 14,6 g/100 ml, bezresztkowa, bezglutenowa, osmolarność 570 mOsmol/l. Ze wskazaniem dla pacjentów z chorobą nowotworową z niedożywieniem lub ryzykiem niedożywienia z nią związanym, szczególnie w przypadku nowotworów, w których ryzyko niedożywienia jest największe m.in.: nowotwory głowy i szyi, płuca, jelita grubego, żołądka, trzustki. W dwóch smakach: truskawkowo-malinowy i mango-brzoskwinia” . Opakowanie 4x125ml
-wartość energetyczna 685kJ/163kcal; tłuszcz 5,3 g, w tym kwasy nasycone 1,0 g; węglowodany 19,1 g, w tym cukry 13,6 g; laktoza &lt;0,025 g; sacharoza 4,7 g; błonnik 2,1 g; białko 8,8 g; Sól 0,27 g; 
-witamina A 130 μg RE/ER; witamina D 1,1 μg; witamina E 4,1 mg α-TE/ET; witamina K 8,5 μg; Tiamina 0,24 mg; Ryboflwina 0,25 mg; Niacyna (2,9 mg NE/EN) 0,53 mg; Kwas pantotenowy 0,85 mg; witamina B6 0,68 mg; Kwas foliowy 67 μg; witamina B12 0,95 μg; Biotyna 6,4 μg; witamina C 30 mg; 
-sód 110 mg; potas 215 mg; chlorki 140 mg; wapń 170 mg; fosfor 120 mg; magnez 28 mg; żelazo 1,9 mg; cynk 2,0 mg; miedź 0,29 mg; mangan 0,68 mg; fluor 0,16 mg; molibden 16μg; selen 14μg; chrom 11μg; jod 21μg; karotenoidy 0,32 mg; L-karnityna 11 mg; cholina 59 mg; tauryny , opakowanie 4 x 125 ml </t>
  </si>
  <si>
    <t>Dieta kompletna dla krytycznie chorych pacjentów, polimeryczna, hiperkaloryczna 1,28kcal/ml. Zawierająca 7,5g/100ml białka (mieszanina kazeiny, serwatki, grochu i soi),bogatoresztkowa - błonnik 1,5g/100ml  1,6g/100ml kwasu glutaminowego oraz argininę . Osmolarność nie wyższa niż 270mOsm/l. Opakowanie 500ml</t>
  </si>
  <si>
    <t>Cisapridum  10mg x 30</t>
  </si>
  <si>
    <t>Cisapridum 5mg x 30 tabl.</t>
  </si>
  <si>
    <t>Silimarinum  70mg x 36 kaps twarde</t>
  </si>
  <si>
    <t>Silimarinum 35mg x 60 draż.</t>
  </si>
  <si>
    <t>Metamizolum natricum monohydricum + Hyoscini butylbromidum (500,00 mg + 4,00 mg)/ml   5ml x 10 amp.</t>
  </si>
  <si>
    <t>Amikacinum  0,3 % 3 mg/ml ; 5 ml</t>
  </si>
  <si>
    <t xml:space="preserve">Amikacinum 0,5g/2ml </t>
  </si>
  <si>
    <t>Amikacinum 250mg/ml a 4ml</t>
  </si>
  <si>
    <t>Betahistini dihydrochloridum 24 mg x 30</t>
  </si>
  <si>
    <t>Bupivacainum 0,5 % 10 ml x 10</t>
  </si>
  <si>
    <t>Carvedilolum  12,5 mg x 30 tabl. powl.</t>
  </si>
  <si>
    <t>Carvedilolum 25 mgx 30 tbl</t>
  </si>
  <si>
    <t>Carvedilolum  6,25 mg x 30 tabl. powl.</t>
  </si>
  <si>
    <t>Cefotaximum  1 g</t>
  </si>
  <si>
    <t>Ceftriaxonum 1 gr</t>
  </si>
  <si>
    <t>Cetirizini dihydrochloridum 10 mg x 30 tbl</t>
  </si>
  <si>
    <t>Ciprofloxacinum  0,2 /100 ml x 40 poj.</t>
  </si>
  <si>
    <t>Ciprofloxacinum  0,4 /200 ml x 20 poj.</t>
  </si>
  <si>
    <t>Ciprofloxacinum 0,25 x 10 tbl.</t>
  </si>
  <si>
    <t>Ciprofloxacinum 0,5 x 10 tbl.</t>
  </si>
  <si>
    <t>Clemastinum 1 mg x 30 tbl</t>
  </si>
  <si>
    <t>Clemastinum 2 mg/ ml x 5 amp</t>
  </si>
  <si>
    <t>Diclifenacum 50 mg  tabl.dojelit., 30 szt</t>
  </si>
  <si>
    <t>Dopaminum 4% 5 ml inj x 10</t>
  </si>
  <si>
    <t>Doxazosinum 4 mg tabl.o przedł.uwaln,30 szt</t>
  </si>
  <si>
    <t>Fluconazolum100 mg, kaps.twarde, 28 szt</t>
  </si>
  <si>
    <t xml:space="preserve">Fentanylum 0,05/2ml x 50 amp podawany domięśniowo, dożylnie, pod skórnie, z zewnatrzoponowo, podpajęczynówkowo, </t>
  </si>
  <si>
    <t xml:space="preserve">Fentanylum  0,05/ml/10ml x 50 amp. podawany domięśniowo, dożylnie pod skórnie, z zewnatrzoponowo, podpajęczynówkowo, </t>
  </si>
  <si>
    <t>Imipenemum + Cilastatinum 500mg+500mg,pr.d/inf,10fiol</t>
  </si>
  <si>
    <t>Metamizolum 500 mg  x 20 tbl.</t>
  </si>
  <si>
    <t xml:space="preserve">Metronidazolum  0,5% 100 ml x 40 poj
Roztwór do infuzji </t>
  </si>
  <si>
    <t>Metorololum 1 mg/ml/5ml x 5</t>
  </si>
  <si>
    <t>Omeprazolum 40 mg prosz.d/sp.roztw.do inf</t>
  </si>
  <si>
    <t>Cefazolinum 1g pr.d/sp.roztw.d/inf.,1fiol</t>
  </si>
  <si>
    <t>Cefuroximum 500 mg x 10 tbl</t>
  </si>
  <si>
    <t>Cefuroximum 750 mg prosz.d/sp.r.d/wst,inf,1fiol</t>
  </si>
  <si>
    <t>Simeticonum 40 mg, kaps.,100 szt</t>
  </si>
  <si>
    <t>RAZEM</t>
  </si>
  <si>
    <t>-</t>
  </si>
  <si>
    <t>zestaw do żywiZestaw uniwersalny do żywienia dojelitowego służący do połączenia worka z dietą lub butelki z dietą,
ze zgłębnikiem, umożliwiający żywienie pacjenta metodą ciągłego wlewu za pomocą posiadanej przez Zamawiającego pompy do żywienia dojelitowego Flocare Infinity. 
Zestaw ze złączem i portem medycznym typu ENFit.
W zestawie plastikowy koszyczek do zawieszenia butelki na stojaku.enia dojelitowego służący do połączenia worka lub butelki z dietą ze zgłębnikiem umożliwiające żywienie pacjenta metodą ciągłego wlewu kompatybilny z posiadaną przez zamawiającego pompą Flocare Infinity</t>
  </si>
  <si>
    <t>zgłebnik PUR CH 12/110cm x 10 szt.  typu  FLOCARE  kompatybilny z posiadaną przez Zamawiającego pompą Flocare Infinity</t>
  </si>
  <si>
    <t>Zestaw PEG CH18/40 (przezskórna endoskopowa gastrostomia) x 5 kompatybilne z proponowanym  zywieniem dojelitowym kompatybilne z posiadaną przez Zamawiającego pompą Flocare Invinity</t>
  </si>
  <si>
    <t>Zestaw do żywienia dojelitowego służący do połączenia worka lub butelki z dietą ze zgłębnikiem umożliwiające żywienie pacjenta metodą ciągłego wlewu kompatybilny z posiadaną przez Zamawiającego pompą Flocare infinity</t>
  </si>
  <si>
    <r>
      <t>Nieizotopowy znacznik do lokalizacji zmian niepalpacyjnych w raku piersi.
Znacznik magnetyczny wykonany ze stali nierdzewnej klasy medycznej dedykowany do współpracy z nieizotopowym systemem detekcji węzłów chłonnych wartowniczych.
System będący sterylnym, jednorazowym produktem, składającym się ze znacznika magnetycznego (ziarna) o wymiarach około 5 mm długości i 0,9 mm średnicy, wstępnie załadowanego do systemu wprowadzającego.
System wprowadzający znacznika w postaci  igły introduktora 18 ga. o długości 12 cm, z oznaczeniami referencyjnymi głębokości co 1 cm. Znacznik jest wstępnie załadowany wewnątrz igły i utrzymywany zatyczką zapobiegającej przypadkowemu uwolnieniu. Znacznik jest widoczny w USG i RTG. Znacznik wykrywany pod dowolnym kątem. Siła detekcji sygnału znacznika zależna od odległości od sondy. Brak zaniku sygnału znacznika wraz z upływem czasu. Znacznik przeznaczony do umieszczenia w piersi i usunięcia chirurgicznego z tkanką docelową</t>
    </r>
    <r>
      <rPr>
        <strike/>
        <sz val="10"/>
        <color rgb="FF000000"/>
        <rFont val="Calibri"/>
        <family val="2"/>
        <charset val="238"/>
        <scheme val="minor"/>
      </rPr>
      <t>.</t>
    </r>
    <r>
      <rPr>
        <sz val="10"/>
        <color rgb="FF000000"/>
        <rFont val="Calibri"/>
        <family val="2"/>
        <charset val="238"/>
        <scheme val="minor"/>
      </rPr>
      <t>Znacznik przystosowany do przechowywania w temperaturze pokojowej. Znacznik sklasyfikowany jako wyrób medyczny. Dostawa znaczników do posiadanego przez Zamawiającego urządzenia – system Sentimag. a'10 sztuk</t>
    </r>
  </si>
  <si>
    <t>Lidocainum 2% c.noradr.0,00125%, 2ml, inj, 10amp</t>
  </si>
  <si>
    <t xml:space="preserve"> Lactobacillus rhamnosus GG – 5mld (5x109CFU)/10mld (10x109 CFU).10 ml krople od 1 dnia życia </t>
  </si>
  <si>
    <t>Antazolinum  100mg / 2 ml x 10</t>
  </si>
  <si>
    <t>Digoxinum 0,1 mg x 30 tabl.</t>
  </si>
  <si>
    <t>Verapamilum  SR 80 mg x 20 tbl.</t>
  </si>
  <si>
    <t>Verapamilum SR 120 mg x 20 tbl. powl.</t>
  </si>
  <si>
    <t>Cholekalcyferolum- vitaminum D3, krople 10 ml 15 000 j</t>
  </si>
  <si>
    <t>Cloxacilinum 2g pr.d/sp.roztw.d/inf.,1fiol</t>
  </si>
  <si>
    <t>Carbo Medicinalis 0,2 x 20 tabletki</t>
  </si>
  <si>
    <t xml:space="preserve">Thiethylperazyna 6,5 mg/ ml x 5 amp. </t>
  </si>
  <si>
    <t xml:space="preserve">Thiethylperazyna 6,5mg x 6 supp. </t>
  </si>
  <si>
    <t>Vit. B1 100 mg/2ml x 100 amp. Dożylnie i domięśniowo</t>
  </si>
  <si>
    <t>Acidum folicum 5 mg x 30 tbl.</t>
  </si>
  <si>
    <t>Miconazolum krem 2% (20mg/g)15 g</t>
  </si>
  <si>
    <t>Miconazolum 25 (20mg/g) proszek 20 gr</t>
  </si>
  <si>
    <t>Vancomycinum  1000mg x  5 fiolek</t>
  </si>
  <si>
    <t>Vancomycinum  500 mg  x 5 fiolek</t>
  </si>
  <si>
    <t>Acetylocysteinum 200mg x 20 tabl.</t>
  </si>
  <si>
    <t xml:space="preserve">niejonowy monomeryczny jodowy środek kontrastowy Iomeprolum r-r do wstrzykiwań 714,4mg/ml,350 mg jodu/ml; but. 500 ml </t>
  </si>
  <si>
    <t xml:space="preserve">niejonowy monomeryczny jodowy środek kontrastowy Iomeprolum r-r do wstrzykiwań 714,4mg/ml,350 mg jodu/ml; but. 200 ml </t>
  </si>
  <si>
    <t xml:space="preserve">niejonowy monomeryczny jodowy środek kontrastowy Iomeprolum r-r do wstrzykiwań 714,4mg/ml,350 mg jodu/ml; but. 100 ml </t>
  </si>
  <si>
    <t xml:space="preserve">Niejonowy jodowy środek kontrastowy  iodixanolum o steżeniu 320mg jodu/ml ,może być stosowany dosustnie,op.  100 ml </t>
  </si>
  <si>
    <t>Dieta normokaloryczna (1 kcal/ml), zawierająca nukleotydy, kwasy tłuszczowe omega-3 i argininę oraz MCT. Źródłem białka jest kazeina, wolna arginina. Kompletne pod względem odżywczym immunożywienie. Do podawanie doustnie lub przez zgłębnik. Osmolarność 298 mOsm/l. Opakowanie  butelka SmartFlex 500 ml.</t>
  </si>
  <si>
    <t xml:space="preserve">Dieta normokaloryczna, ubogoresztkowa, kompletna pod względem odżywczym. Jedynym źródłem białka jest białko kazeinowe. Min. 16% energii pochodzi z  białka, 30% energii pochodzi z tłuszczy a 54% energii pochodzi z węglowodanów. Zawierająca 20% tłuszczy MCT. Osmolarność:  239 mOsm/l. Produkt przeznaczony do podawania doustnego lub przez zgłębnik. Opakowanie  butelka SmartFlex 500 ml. </t>
  </si>
  <si>
    <t>Dieta normokaloryczna, ubogoresztkowa, kompletna pod względem odżywczym. Jedynym źródłem białka jest białko kazeinowe. Min. 16% energii pochodzi z  białka, 30% energii pochodzi z tłuszczy a 54% energii pochodzi z węglowodanów. Zawierająca 20% tłuszczy MCT. Osmolarność:  239 mOsm/l. Produkt przeznaczony do podawania doustnego lub przez zgłębnik. Opakowanie 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</si>
  <si>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 butelka SmartFlex 500 ml</t>
  </si>
  <si>
    <t>Żywność specjalnego przeznaczenia medycznego. Kompletna pod względem odżywczym, wysokoenergetyczna (2 kcal / ml) i wysokobiałkowa (10g/100ml). Źródłem białka są białka mleka.Tłuszcze MCT stanowią 40% puli tłuszczów. Wysoka zawartość EPA+DHA (300 mg / 100 ml) Osmolarność 360 mOsm /l. Produkt przeznaczony do podawania doustnego lub przez zgłębnik.  Opakowanie  butelka SmartFlex 500 ml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</si>
  <si>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</t>
  </si>
  <si>
    <t>Dieta kompletna pod względem odżywczym, wysokoenergetyczna dieta peptydowa (2 kcal/ml). Źródłem białka jest hydrolizowane białko serwatkowe: 46 g/500 ml (9,2 g/100 ml) Tłuszcze MCT stanowią 70% puli tłuszczów: 29 g/500 ml (5,9 g/100 ml) Zawartość omega-3 i omega-6: 5800 mg/500 ml (1160 mg/100 ml) Zawartość EPA: 125 mg/500 ml (25 mg/100 ml) Osmolarność 560 mOsm/l Do postępowania dietetycznego w przypadku niedożywienia lub ryzyka niedożywienia u pacjentów zaburzeniami wchłaniania i / lub trawienia i / lub u których zaleca się dietę wysokoenergetyczną lub dietę z ograniczoną podażą płynów. Opakowanie jednostkowe: butelka 500 ml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</si>
  <si>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jednostkowe: butelka Smartflex 500 ml</t>
  </si>
  <si>
    <t xml:space="preserve">Dieta hiperkaloryczna (1,44 kcal/ml), wysokobiałkowa, zawierająca nukleotydy, kwasy tłuszczowe omega-3 i argininę oraz MCT- kompletna pod względem odżywczym. Osmolarność 680 mOsm/l. Opakowanie kartonowe 3x237 ml. Różne samaki. </t>
  </si>
  <si>
    <t>Dieta hiperkaloryczna (1,25 kcal/ml), wysokobiałkowa (18,8g/200ml), kompletna pod względem odżywczym.  Dieta bezglutenowa. Smak czekoladowy, truskawkowy, morelowy. Osmolarność 390 mOsm/l Opakowanie 4x200 ml. Różne smaki.</t>
  </si>
  <si>
    <t>Dieta hiperkaloryczna (1,6 kcal/ml), wysokobiałkowa (18g/200ml) z dodatkiem błonnika rozpuszczalnego, kompletna pod względem odżywczym. Osmolarność 300 mOsm/l. Opakowanie 4x 200 ml. Różne smaki</t>
  </si>
  <si>
    <t>Dietetyczny środek spożywczy specjalnego przeznaczenia medycznego, niekompletny pod względem odżywczym. Białko kazeinowe. Wartość odżywcza pochodząca z białka to 97% kcal, węglowodany 1% kcal, tłuszcz 2% kcal. Odpowiedni dla dzieci powyżej 3 roku życia i dorosłych. Puszka 400 g</t>
  </si>
  <si>
    <t>Dietetyczny środek spożywczy specjalnego przeznaczenia medycznego. Niekompletny pod względem odżywczym preparat aminokwasowy L-glutaminy 5g  proszku zawiera 5g L-glutaminy , przeznaczony do żywienia doustnego i/lub przez zgłębnik. - proszek; bez węglowodanów i tłuszczu, białka 5 g w 5g proszku. Można podawać powyżej 1 roku życia. W opakowaniu 20 saszetek x 5 g</t>
  </si>
  <si>
    <t>Uniwersalny zestaw do żywienia dojelitowego metodą grawitacyjną. 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30szt)</t>
  </si>
  <si>
    <t xml:space="preserve"> </t>
  </si>
  <si>
    <t>Drotaverini hydrochloridum 40 mg x 20 tabl.</t>
  </si>
  <si>
    <t>Drotaverini hydrochloridum 80 mg x 20 tabl.</t>
  </si>
  <si>
    <t>Drotaverini hydrochloridum 40mg/2ml x 5 amp.</t>
  </si>
  <si>
    <t>Diosmectitum ,proszek do sporządzania zawiesiny doustnej 3 g x 30 szszetek</t>
  </si>
  <si>
    <t>Aktywne – HOCI (0,003%)
Nieaktywne – NaOCI + NaCI (&lt;0,1%)
Woda – 99,9% 1000 ml</t>
  </si>
  <si>
    <t>Aktywne – HOCI (0,003%)
Nieaktywne – NaOCI + NaCI (&lt;0,1%)
Woda – 99,9% 500 ml</t>
  </si>
  <si>
    <t xml:space="preserve">Etomidatum  emulsja do wstrzykiwań (20 mg/10 ml)x 10 ampułek po 10 ml </t>
  </si>
  <si>
    <t>Zestaw do podawania żywienia dojelitowego za pomocą zgłębnika. Do stosowania z posiadaną przez Zamawiającego pompą Compat Ella. Kompatybilny z opakowaniami SmartFlex, Flexibaggle i innymi pojemnikami gotowymi do zawieszania (RTH) z systemem łączącym EnPlus oraz butelkami z szeroką szyjką / butelkami z kapslem. Zawiera port do podawania leków typu ENFit z 3 wejściami. Wykonany i PVC i silikonu. Nie zawiera DEHP oraz lateksu. Pakowany pojedynczo. Sterylny.</t>
  </si>
  <si>
    <t>Załącznik nr 1 do umowy nr ZP.382.1.33.2024</t>
  </si>
  <si>
    <t>Załącznik nr 1 do umowy nr ZP.382.1.32.2024</t>
  </si>
  <si>
    <t>Załącznik nr 1 do umowy nr ZP.382.1.31.2024</t>
  </si>
  <si>
    <t>Załącznik nr 1 do umowy nr ZP.382.1.30.2024</t>
  </si>
  <si>
    <t>Załącznik nr 1 do umowy nr ZP.382.1.29.2024</t>
  </si>
  <si>
    <t>Załącznik nr 1 do umowy nr ZP.382.1.28.2024</t>
  </si>
  <si>
    <t>Załącznik nr 1 do umowy nr ZP.382.1.27.2024</t>
  </si>
  <si>
    <t>Załącznik nr 1 do umowy nr ZP.382.1.26.2024</t>
  </si>
  <si>
    <t>Załącznik nr 1 do umowy nr ZP.382.1.25.2024</t>
  </si>
  <si>
    <t>Załącznik nr 1 do umowy nr ZP.382.1.24.2024</t>
  </si>
  <si>
    <t>Załącznik nr 1 do umowy nr ZP.382.1.23.2024</t>
  </si>
  <si>
    <t>Załącznik nr 1 do umowy nr ZP.382.1.22.2024</t>
  </si>
  <si>
    <t>Załącznik nr 1 do umowy nr ZP.382.1.21.2024</t>
  </si>
  <si>
    <t>Załącznik nr 1 do umowy nr ZP.382.1.20.2024</t>
  </si>
  <si>
    <t>Załącznik nr 1 do umowy nr ZP.382.1.19.2024</t>
  </si>
  <si>
    <t>Załącznik nr 1 do umowy nr ZP.382.1.18.2024</t>
  </si>
  <si>
    <t>Załącznik nr 1 do umowy nr ZP.382.1.17.2024</t>
  </si>
  <si>
    <t>Załącznik nr 1 do umowy nr ZP.382.1.16.2024</t>
  </si>
  <si>
    <t>Załącznik nr 1 do umowy nr ZP.382.1.15.2024</t>
  </si>
  <si>
    <t>Załącznik nr 1 do umowy nr ZP.382.1.14.2024</t>
  </si>
  <si>
    <t>Załącznik nr 1 do umowy nr ZP.382.1.13.2024</t>
  </si>
  <si>
    <t>Załącznik nr 1 do umowy nr ZP.382.1.12.2024</t>
  </si>
  <si>
    <t>Załącznik nr 1 do umowy nr ZP.382.1.11.2024</t>
  </si>
  <si>
    <t>Załącznik nr 1 do umowy nr ZP.382.1.10.2024</t>
  </si>
  <si>
    <t>Załącznik nr 1 do umowy nr ZP.382.1.9.2024</t>
  </si>
  <si>
    <t>Załącznik nr 1 do umowy nr ZP.382.1.8.2024</t>
  </si>
  <si>
    <t>Załącznik nr 1 do umowy nr ZP.382.1.7.2024</t>
  </si>
  <si>
    <t>Załącznik nr 1 do umowy nr ZP.382.1.6.2024</t>
  </si>
  <si>
    <t>Załącznik nr 1 do umowy nr ZP.382.1.5.2024</t>
  </si>
  <si>
    <t>Załącznik nr 1 do umowy nr ZP.382.1.4.2024</t>
  </si>
  <si>
    <t>Załącznik nr 1 do umowy nr ZP.382.1.3.2024</t>
  </si>
  <si>
    <t>Załącznik nr 1 do umowy nr ZP.382.1.2.2024</t>
  </si>
  <si>
    <t>Załącznik nr 1 do umowy nr ZP.382.1.1.2024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</si>
</sst>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trike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/>
    <xf numFmtId="44" fontId="1" fillId="0" borderId="0" applyFont="0" applyFill="0" applyBorder="0" applyAlignment="0" applyProtection="0"/>
    <xf numFmtId="0" fontId="4" fillId="0" borderId="0"/>
  </cellStyleXfs>
  <cellXfs count="185">
    <xf numFmtId="0" fontId="0" fillId="0" borderId="0" xfId="0"/>
    <xf numFmtId="0" fontId="4" fillId="0" borderId="1" xfId="3" applyBorder="1" applyAlignment="1">
      <alignment horizontal="center" vertical="center" wrapText="1"/>
    </xf>
    <xf numFmtId="0" fontId="4" fillId="2" borderId="1" xfId="3" applyFill="1" applyBorder="1" applyAlignment="1">
      <alignment horizontal="center" vertical="center" wrapText="1"/>
    </xf>
    <xf numFmtId="4" fontId="4" fillId="2" borderId="1" xfId="3" applyNumberForma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4" fillId="0" borderId="1" xfId="3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vertical="center" wrapText="1"/>
    </xf>
    <xf numFmtId="0" fontId="4" fillId="0" borderId="2" xfId="3" applyBorder="1" applyAlignment="1">
      <alignment horizontal="left" vertical="center" wrapText="1"/>
    </xf>
    <xf numFmtId="0" fontId="4" fillId="2" borderId="2" xfId="3" applyFill="1" applyBorder="1" applyAlignment="1">
      <alignment horizontal="center" vertical="center" wrapText="1"/>
    </xf>
    <xf numFmtId="0" fontId="4" fillId="2" borderId="2" xfId="3" applyFill="1" applyBorder="1" applyAlignment="1">
      <alignment horizontal="center" vertical="center"/>
    </xf>
    <xf numFmtId="4" fontId="4" fillId="2" borderId="6" xfId="3" applyNumberFormat="1" applyFill="1" applyBorder="1" applyAlignment="1">
      <alignment horizontal="center" vertical="center" wrapText="1"/>
    </xf>
    <xf numFmtId="9" fontId="5" fillId="2" borderId="6" xfId="2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2" fontId="4" fillId="0" borderId="5" xfId="3" applyNumberFormat="1" applyBorder="1" applyAlignment="1">
      <alignment horizontal="center" vertical="center" wrapText="1"/>
    </xf>
    <xf numFmtId="2" fontId="4" fillId="0" borderId="8" xfId="3" applyNumberForma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2" borderId="2" xfId="3" applyFill="1" applyBorder="1" applyAlignment="1">
      <alignment horizontal="left" vertical="center" wrapText="1"/>
    </xf>
    <xf numFmtId="0" fontId="4" fillId="0" borderId="6" xfId="3" applyBorder="1" applyAlignment="1">
      <alignment vertical="center" wrapText="1"/>
    </xf>
    <xf numFmtId="0" fontId="5" fillId="4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vertical="center" wrapText="1"/>
    </xf>
    <xf numFmtId="0" fontId="5" fillId="4" borderId="1" xfId="4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2" borderId="16" xfId="4" applyFont="1" applyFill="1" applyBorder="1" applyAlignment="1">
      <alignment horizontal="justify" vertical="center" wrapText="1"/>
    </xf>
    <xf numFmtId="0" fontId="4" fillId="0" borderId="0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14" fillId="2" borderId="17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 wrapText="1"/>
    </xf>
    <xf numFmtId="4" fontId="14" fillId="2" borderId="2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5" fillId="2" borderId="6" xfId="2" applyNumberFormat="1" applyFont="1" applyFill="1" applyBorder="1" applyAlignment="1">
      <alignment horizontal="center" vertical="center" wrapText="1"/>
    </xf>
    <xf numFmtId="0" fontId="4" fillId="2" borderId="22" xfId="3" applyFill="1" applyBorder="1" applyAlignment="1">
      <alignment horizontal="left" vertical="center" wrapText="1"/>
    </xf>
    <xf numFmtId="0" fontId="4" fillId="2" borderId="23" xfId="3" applyFill="1" applyBorder="1" applyAlignment="1">
      <alignment horizontal="center" vertical="center"/>
    </xf>
    <xf numFmtId="0" fontId="4" fillId="2" borderId="23" xfId="3" applyFill="1" applyBorder="1" applyAlignment="1">
      <alignment horizontal="center" vertical="center" wrapText="1"/>
    </xf>
    <xf numFmtId="0" fontId="4" fillId="2" borderId="17" xfId="3" applyFill="1" applyBorder="1" applyAlignment="1">
      <alignment horizontal="center" vertical="center"/>
    </xf>
    <xf numFmtId="0" fontId="4" fillId="2" borderId="17" xfId="3" applyFill="1" applyBorder="1" applyAlignment="1">
      <alignment horizontal="center" vertical="center" wrapText="1"/>
    </xf>
    <xf numFmtId="4" fontId="16" fillId="2" borderId="17" xfId="7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9" fontId="10" fillId="2" borderId="6" xfId="2" applyFont="1" applyFill="1" applyBorder="1" applyAlignment="1">
      <alignment horizontal="center" vertical="center" wrapText="1"/>
    </xf>
    <xf numFmtId="4" fontId="10" fillId="2" borderId="6" xfId="2" applyNumberFormat="1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 wrapText="1"/>
    </xf>
    <xf numFmtId="4" fontId="15" fillId="2" borderId="17" xfId="3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top" wrapText="1"/>
    </xf>
    <xf numFmtId="0" fontId="5" fillId="6" borderId="1" xfId="5" applyFont="1" applyFill="1" applyBorder="1" applyAlignment="1">
      <alignment vertical="center" wrapText="1"/>
    </xf>
    <xf numFmtId="0" fontId="5" fillId="0" borderId="4" xfId="3" applyFont="1" applyBorder="1" applyAlignment="1">
      <alignment horizontal="left" vertical="center" wrapText="1"/>
    </xf>
    <xf numFmtId="2" fontId="5" fillId="0" borderId="5" xfId="3" applyNumberFormat="1" applyFont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2" fontId="5" fillId="0" borderId="8" xfId="3" applyNumberFormat="1" applyFont="1" applyBorder="1" applyAlignment="1">
      <alignment horizontal="center" vertical="center" wrapText="1"/>
    </xf>
    <xf numFmtId="4" fontId="16" fillId="2" borderId="17" xfId="3" applyNumberFormat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vertical="center" wrapText="1"/>
    </xf>
    <xf numFmtId="0" fontId="10" fillId="0" borderId="1" xfId="0" applyFont="1" applyBorder="1"/>
    <xf numFmtId="0" fontId="5" fillId="5" borderId="11" xfId="0" applyFont="1" applyFill="1" applyBorder="1" applyAlignment="1">
      <alignment horizontal="left" vertical="top" wrapText="1"/>
    </xf>
    <xf numFmtId="0" fontId="10" fillId="0" borderId="0" xfId="0" applyFont="1"/>
    <xf numFmtId="4" fontId="20" fillId="0" borderId="1" xfId="0" applyNumberFormat="1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 wrapText="1"/>
    </xf>
    <xf numFmtId="4" fontId="5" fillId="0" borderId="6" xfId="3" applyNumberFormat="1" applyFont="1" applyBorder="1" applyAlignment="1">
      <alignment horizontal="center" vertical="center" wrapText="1"/>
    </xf>
    <xf numFmtId="4" fontId="5" fillId="0" borderId="17" xfId="3" applyNumberFormat="1" applyFont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wrapText="1"/>
    </xf>
    <xf numFmtId="9" fontId="5" fillId="0" borderId="1" xfId="3" applyNumberFormat="1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2" fontId="9" fillId="0" borderId="17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4" fontId="16" fillId="0" borderId="17" xfId="3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/>
    </xf>
    <xf numFmtId="4" fontId="4" fillId="0" borderId="1" xfId="3" applyNumberFormat="1" applyBorder="1" applyAlignment="1">
      <alignment horizontal="center" vertical="center" wrapText="1"/>
    </xf>
    <xf numFmtId="4" fontId="4" fillId="0" borderId="6" xfId="3" applyNumberFormat="1" applyBorder="1" applyAlignment="1">
      <alignment horizontal="center" vertical="center" wrapText="1"/>
    </xf>
    <xf numFmtId="4" fontId="14" fillId="0" borderId="17" xfId="3" applyNumberFormat="1" applyFont="1" applyBorder="1" applyAlignment="1">
      <alignment horizontal="center" vertical="center" wrapText="1"/>
    </xf>
    <xf numFmtId="0" fontId="4" fillId="0" borderId="1" xfId="3" applyBorder="1" applyAlignment="1">
      <alignment vertical="center"/>
    </xf>
    <xf numFmtId="0" fontId="5" fillId="0" borderId="9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9" fontId="5" fillId="0" borderId="21" xfId="2" applyFont="1" applyFill="1" applyBorder="1" applyAlignment="1">
      <alignment horizontal="center" vertical="center" wrapText="1"/>
    </xf>
    <xf numFmtId="4" fontId="5" fillId="0" borderId="17" xfId="2" applyNumberFormat="1" applyFont="1" applyFill="1" applyBorder="1" applyAlignment="1">
      <alignment horizontal="center" vertical="center" wrapText="1"/>
    </xf>
    <xf numFmtId="9" fontId="5" fillId="0" borderId="17" xfId="3" applyNumberFormat="1" applyFont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/>
    </xf>
    <xf numFmtId="0" fontId="5" fillId="0" borderId="10" xfId="3" applyFont="1" applyBorder="1" applyAlignment="1">
      <alignment horizontal="center" vertical="center" wrapText="1"/>
    </xf>
    <xf numFmtId="4" fontId="16" fillId="0" borderId="6" xfId="3" applyNumberFormat="1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10" fillId="0" borderId="17" xfId="0" applyFont="1" applyBorder="1"/>
    <xf numFmtId="4" fontId="7" fillId="0" borderId="1" xfId="1" applyNumberFormat="1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 wrapText="1"/>
    </xf>
    <xf numFmtId="0" fontId="5" fillId="0" borderId="3" xfId="3" applyFont="1" applyBorder="1" applyAlignment="1">
      <alignment vertical="center"/>
    </xf>
    <xf numFmtId="0" fontId="7" fillId="0" borderId="1" xfId="3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2" fontId="5" fillId="0" borderId="17" xfId="3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4" fillId="0" borderId="1" xfId="3" applyBorder="1" applyAlignment="1">
      <alignment horizontal="left" vertical="center" wrapText="1"/>
    </xf>
    <xf numFmtId="4" fontId="16" fillId="0" borderId="21" xfId="3" applyNumberFormat="1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2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 wrapText="1"/>
    </xf>
    <xf numFmtId="2" fontId="21" fillId="0" borderId="17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4" fontId="20" fillId="0" borderId="1" xfId="6" applyNumberFormat="1" applyFont="1" applyFill="1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12" xfId="3" applyBorder="1" applyAlignment="1">
      <alignment horizontal="center" vertical="center"/>
    </xf>
    <xf numFmtId="0" fontId="4" fillId="0" borderId="13" xfId="3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10" fillId="0" borderId="2" xfId="3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6" fillId="0" borderId="0" xfId="3" applyNumberFormat="1" applyFont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left" vertical="center" wrapText="1"/>
    </xf>
    <xf numFmtId="3" fontId="5" fillId="0" borderId="1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4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/>
    </xf>
    <xf numFmtId="4" fontId="5" fillId="0" borderId="6" xfId="2" applyNumberFormat="1" applyFont="1" applyFill="1" applyBorder="1" applyAlignment="1">
      <alignment horizontal="center" vertical="center" wrapText="1"/>
    </xf>
    <xf numFmtId="0" fontId="5" fillId="0" borderId="15" xfId="3" applyFont="1" applyBorder="1" applyAlignment="1">
      <alignment horizontal="left" vertical="center" wrapText="1"/>
    </xf>
    <xf numFmtId="4" fontId="5" fillId="0" borderId="21" xfId="3" applyNumberFormat="1" applyFont="1" applyBorder="1" applyAlignment="1">
      <alignment horizontal="center" vertical="center" wrapText="1"/>
    </xf>
    <xf numFmtId="0" fontId="5" fillId="0" borderId="21" xfId="3" applyFont="1" applyBorder="1" applyAlignment="1">
      <alignment vertical="center" wrapText="1"/>
    </xf>
    <xf numFmtId="9" fontId="5" fillId="0" borderId="17" xfId="2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7" xfId="3" applyFont="1" applyBorder="1" applyAlignment="1">
      <alignment horizontal="left" vertical="center" wrapText="1"/>
    </xf>
    <xf numFmtId="4" fontId="17" fillId="0" borderId="17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5" fillId="0" borderId="18" xfId="3" applyFont="1" applyBorder="1" applyAlignment="1">
      <alignment horizontal="left" vertical="center" wrapText="1"/>
    </xf>
    <xf numFmtId="0" fontId="4" fillId="0" borderId="4" xfId="3" applyBorder="1" applyAlignment="1">
      <alignment horizontal="center" vertical="center"/>
    </xf>
    <xf numFmtId="4" fontId="5" fillId="0" borderId="18" xfId="3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</cellXfs>
  <cellStyles count="8">
    <cellStyle name="Dziesiętny" xfId="1" builtinId="3"/>
    <cellStyle name="Excel Built-in Normal" xfId="3" xr:uid="{00000000-0005-0000-0000-000001000000}"/>
    <cellStyle name="Normalny" xfId="0" builtinId="0"/>
    <cellStyle name="Normalny 2" xfId="4" xr:uid="{00000000-0005-0000-0000-000003000000}"/>
    <cellStyle name="Normalny 8" xfId="7" xr:uid="{793BCB24-9266-4ED8-AC70-A24D30FA1A7D}"/>
    <cellStyle name="Normalny_Arkusz1" xfId="5" xr:uid="{00000000-0005-0000-0000-000004000000}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3" max="4" width="8.88671875" style="33"/>
    <col min="5" max="5" width="11.6640625" style="33" customWidth="1"/>
    <col min="6" max="6" width="13" style="33" customWidth="1"/>
    <col min="7" max="7" width="8.88671875" style="33"/>
    <col min="8" max="8" width="13" style="33" customWidth="1"/>
    <col min="9" max="9" width="15.5546875" style="33" customWidth="1"/>
    <col min="10" max="10" width="18.5546875" style="33" customWidth="1"/>
  </cols>
  <sheetData>
    <row r="1" spans="1:10" x14ac:dyDescent="0.3">
      <c r="A1" t="s">
        <v>0</v>
      </c>
    </row>
    <row r="2" spans="1:10" x14ac:dyDescent="0.3">
      <c r="A2" t="s">
        <v>738</v>
      </c>
    </row>
    <row r="4" spans="1:10" ht="15.75" customHeight="1" x14ac:dyDescent="0.3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4">
        <v>1</v>
      </c>
      <c r="B14" s="4" t="s">
        <v>9</v>
      </c>
      <c r="C14" s="4">
        <v>100</v>
      </c>
      <c r="D14" s="4" t="s">
        <v>10</v>
      </c>
      <c r="E14" s="71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4"/>
    </row>
    <row r="15" spans="1:10" ht="43.2" x14ac:dyDescent="0.3">
      <c r="A15" s="4">
        <f>A14+1</f>
        <v>2</v>
      </c>
      <c r="B15" s="4" t="s">
        <v>11</v>
      </c>
      <c r="C15" s="73">
        <v>30</v>
      </c>
      <c r="D15" s="4" t="s">
        <v>10</v>
      </c>
      <c r="E15" s="71"/>
      <c r="F15" s="69">
        <f t="shared" ref="F15:F78" si="0">C15*E15</f>
        <v>0</v>
      </c>
      <c r="G15" s="72">
        <v>0.08</v>
      </c>
      <c r="H15" s="35">
        <f t="shared" ref="H15:H78" si="1">I15/C15</f>
        <v>0</v>
      </c>
      <c r="I15" s="69">
        <f t="shared" ref="I15:I78" si="2">F15*(1+G15)</f>
        <v>0</v>
      </c>
      <c r="J15" s="73"/>
    </row>
    <row r="16" spans="1:10" ht="28.8" x14ac:dyDescent="0.3">
      <c r="A16" s="4">
        <f t="shared" ref="A16:A79" si="3">A15+1</f>
        <v>3</v>
      </c>
      <c r="B16" s="4" t="s">
        <v>12</v>
      </c>
      <c r="C16" s="73">
        <v>60</v>
      </c>
      <c r="D16" s="4" t="s">
        <v>10</v>
      </c>
      <c r="E16" s="71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73"/>
    </row>
    <row r="17" spans="1:10" ht="72" x14ac:dyDescent="0.3">
      <c r="A17" s="4">
        <f t="shared" si="3"/>
        <v>4</v>
      </c>
      <c r="B17" s="4" t="s">
        <v>662</v>
      </c>
      <c r="C17" s="73">
        <v>50</v>
      </c>
      <c r="D17" s="4" t="s">
        <v>10</v>
      </c>
      <c r="E17" s="71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73"/>
    </row>
    <row r="18" spans="1:10" ht="28.8" x14ac:dyDescent="0.3">
      <c r="A18" s="4">
        <f t="shared" si="3"/>
        <v>5</v>
      </c>
      <c r="B18" s="4" t="s">
        <v>13</v>
      </c>
      <c r="C18" s="73">
        <v>60</v>
      </c>
      <c r="D18" s="4" t="s">
        <v>10</v>
      </c>
      <c r="E18" s="71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73"/>
    </row>
    <row r="19" spans="1:10" ht="28.8" x14ac:dyDescent="0.3">
      <c r="A19" s="4">
        <f t="shared" si="3"/>
        <v>6</v>
      </c>
      <c r="B19" s="4" t="s">
        <v>14</v>
      </c>
      <c r="C19" s="4">
        <v>60</v>
      </c>
      <c r="D19" s="4" t="s">
        <v>10</v>
      </c>
      <c r="E19" s="71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4"/>
    </row>
    <row r="20" spans="1:10" ht="28.8" x14ac:dyDescent="0.3">
      <c r="A20" s="4">
        <f t="shared" si="3"/>
        <v>7</v>
      </c>
      <c r="B20" s="4" t="s">
        <v>15</v>
      </c>
      <c r="C20" s="4">
        <v>24</v>
      </c>
      <c r="D20" s="4" t="s">
        <v>10</v>
      </c>
      <c r="E20" s="71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4"/>
    </row>
    <row r="21" spans="1:10" ht="28.8" x14ac:dyDescent="0.3">
      <c r="A21" s="4">
        <f t="shared" si="3"/>
        <v>8</v>
      </c>
      <c r="B21" s="4" t="s">
        <v>16</v>
      </c>
      <c r="C21" s="73">
        <v>10</v>
      </c>
      <c r="D21" s="4" t="s">
        <v>17</v>
      </c>
      <c r="E21" s="71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73"/>
    </row>
    <row r="22" spans="1:10" x14ac:dyDescent="0.3">
      <c r="A22" s="4">
        <f t="shared" si="3"/>
        <v>9</v>
      </c>
      <c r="B22" s="4" t="s">
        <v>617</v>
      </c>
      <c r="C22" s="4">
        <v>24</v>
      </c>
      <c r="D22" s="4" t="s">
        <v>10</v>
      </c>
      <c r="E22" s="71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4"/>
    </row>
    <row r="23" spans="1:10" x14ac:dyDescent="0.3">
      <c r="A23" s="4">
        <f t="shared" si="3"/>
        <v>10</v>
      </c>
      <c r="B23" s="4" t="s">
        <v>618</v>
      </c>
      <c r="C23" s="4">
        <v>24</v>
      </c>
      <c r="D23" s="4" t="s">
        <v>10</v>
      </c>
      <c r="E23" s="71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4"/>
    </row>
    <row r="24" spans="1:10" ht="86.4" x14ac:dyDescent="0.3">
      <c r="A24" s="4">
        <f t="shared" si="3"/>
        <v>11</v>
      </c>
      <c r="B24" s="4" t="s">
        <v>18</v>
      </c>
      <c r="C24" s="4">
        <v>40</v>
      </c>
      <c r="D24" s="4" t="s">
        <v>10</v>
      </c>
      <c r="E24" s="71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4"/>
    </row>
    <row r="25" spans="1:10" x14ac:dyDescent="0.3">
      <c r="A25" s="4">
        <f t="shared" si="3"/>
        <v>12</v>
      </c>
      <c r="B25" s="4" t="s">
        <v>19</v>
      </c>
      <c r="C25" s="73">
        <v>60</v>
      </c>
      <c r="D25" s="4" t="s">
        <v>10</v>
      </c>
      <c r="E25" s="71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73"/>
    </row>
    <row r="26" spans="1:10" ht="28.8" x14ac:dyDescent="0.3">
      <c r="A26" s="4">
        <f t="shared" si="3"/>
        <v>13</v>
      </c>
      <c r="B26" s="4" t="s">
        <v>20</v>
      </c>
      <c r="C26" s="73">
        <v>50</v>
      </c>
      <c r="D26" s="4" t="s">
        <v>10</v>
      </c>
      <c r="E26" s="71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73"/>
    </row>
    <row r="27" spans="1:10" ht="28.8" x14ac:dyDescent="0.3">
      <c r="A27" s="4">
        <f t="shared" si="3"/>
        <v>14</v>
      </c>
      <c r="B27" s="4" t="s">
        <v>21</v>
      </c>
      <c r="C27" s="4">
        <v>60</v>
      </c>
      <c r="D27" s="4" t="s">
        <v>10</v>
      </c>
      <c r="E27" s="71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4"/>
    </row>
    <row r="28" spans="1:10" x14ac:dyDescent="0.3">
      <c r="A28" s="4">
        <f t="shared" si="3"/>
        <v>15</v>
      </c>
      <c r="B28" s="4" t="s">
        <v>22</v>
      </c>
      <c r="C28" s="73">
        <v>20</v>
      </c>
      <c r="D28" s="4" t="s">
        <v>10</v>
      </c>
      <c r="E28" s="71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73"/>
    </row>
    <row r="29" spans="1:10" x14ac:dyDescent="0.3">
      <c r="A29" s="4">
        <f t="shared" si="3"/>
        <v>16</v>
      </c>
      <c r="B29" s="4" t="s">
        <v>23</v>
      </c>
      <c r="C29" s="73">
        <v>10</v>
      </c>
      <c r="D29" s="4" t="s">
        <v>10</v>
      </c>
      <c r="E29" s="71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73"/>
    </row>
    <row r="30" spans="1:10" ht="28.8" x14ac:dyDescent="0.3">
      <c r="A30" s="4">
        <f t="shared" si="3"/>
        <v>17</v>
      </c>
      <c r="B30" s="4" t="s">
        <v>24</v>
      </c>
      <c r="C30" s="4">
        <v>120</v>
      </c>
      <c r="D30" s="4" t="s">
        <v>10</v>
      </c>
      <c r="E30" s="71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4"/>
    </row>
    <row r="31" spans="1:10" ht="28.8" x14ac:dyDescent="0.3">
      <c r="A31" s="4">
        <f t="shared" si="3"/>
        <v>18</v>
      </c>
      <c r="B31" s="4" t="s">
        <v>25</v>
      </c>
      <c r="C31" s="73">
        <v>60</v>
      </c>
      <c r="D31" s="4" t="s">
        <v>10</v>
      </c>
      <c r="E31" s="71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73"/>
    </row>
    <row r="32" spans="1:10" x14ac:dyDescent="0.3">
      <c r="A32" s="4">
        <f t="shared" si="3"/>
        <v>19</v>
      </c>
      <c r="B32" s="4" t="s">
        <v>26</v>
      </c>
      <c r="C32" s="4">
        <v>80</v>
      </c>
      <c r="D32" s="4" t="s">
        <v>10</v>
      </c>
      <c r="E32" s="71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4"/>
    </row>
    <row r="33" spans="1:10" ht="43.2" x14ac:dyDescent="0.3">
      <c r="A33" s="4">
        <f t="shared" si="3"/>
        <v>20</v>
      </c>
      <c r="B33" s="4" t="s">
        <v>27</v>
      </c>
      <c r="C33" s="4">
        <v>200</v>
      </c>
      <c r="D33" s="4" t="s">
        <v>10</v>
      </c>
      <c r="E33" s="71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4"/>
    </row>
    <row r="34" spans="1:10" ht="57.6" x14ac:dyDescent="0.3">
      <c r="A34" s="4">
        <f t="shared" si="3"/>
        <v>21</v>
      </c>
      <c r="B34" s="4" t="s">
        <v>28</v>
      </c>
      <c r="C34" s="4">
        <v>24</v>
      </c>
      <c r="D34" s="4" t="s">
        <v>10</v>
      </c>
      <c r="E34" s="71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4"/>
    </row>
    <row r="35" spans="1:10" ht="28.8" x14ac:dyDescent="0.3">
      <c r="A35" s="4">
        <f t="shared" si="3"/>
        <v>22</v>
      </c>
      <c r="B35" s="4" t="s">
        <v>29</v>
      </c>
      <c r="C35" s="4">
        <v>120</v>
      </c>
      <c r="D35" s="4" t="s">
        <v>17</v>
      </c>
      <c r="E35" s="71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4"/>
    </row>
    <row r="36" spans="1:10" ht="28.8" x14ac:dyDescent="0.3">
      <c r="A36" s="4">
        <f t="shared" si="3"/>
        <v>23</v>
      </c>
      <c r="B36" s="4" t="s">
        <v>30</v>
      </c>
      <c r="C36" s="4">
        <v>120</v>
      </c>
      <c r="D36" s="4" t="s">
        <v>10</v>
      </c>
      <c r="E36" s="71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4"/>
    </row>
    <row r="37" spans="1:10" ht="28.8" x14ac:dyDescent="0.3">
      <c r="A37" s="4">
        <f t="shared" si="3"/>
        <v>24</v>
      </c>
      <c r="B37" s="74" t="s">
        <v>31</v>
      </c>
      <c r="C37" s="74">
        <v>12</v>
      </c>
      <c r="D37" s="74" t="s">
        <v>10</v>
      </c>
      <c r="E37" s="71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4"/>
    </row>
    <row r="38" spans="1:10" ht="28.8" x14ac:dyDescent="0.3">
      <c r="A38" s="4">
        <f t="shared" si="3"/>
        <v>25</v>
      </c>
      <c r="B38" s="4" t="s">
        <v>32</v>
      </c>
      <c r="C38" s="4">
        <v>40</v>
      </c>
      <c r="D38" s="4" t="s">
        <v>10</v>
      </c>
      <c r="E38" s="71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4"/>
    </row>
    <row r="39" spans="1:10" ht="28.8" x14ac:dyDescent="0.3">
      <c r="A39" s="4">
        <f t="shared" si="3"/>
        <v>26</v>
      </c>
      <c r="B39" s="74" t="s">
        <v>33</v>
      </c>
      <c r="C39" s="74">
        <v>16</v>
      </c>
      <c r="D39" s="74" t="s">
        <v>10</v>
      </c>
      <c r="E39" s="71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75"/>
    </row>
    <row r="40" spans="1:10" ht="72" x14ac:dyDescent="0.3">
      <c r="A40" s="4">
        <f t="shared" si="3"/>
        <v>27</v>
      </c>
      <c r="B40" s="74" t="s">
        <v>34</v>
      </c>
      <c r="C40" s="74">
        <v>20</v>
      </c>
      <c r="D40" s="74" t="s">
        <v>10</v>
      </c>
      <c r="E40" s="71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75"/>
    </row>
    <row r="41" spans="1:10" ht="43.2" x14ac:dyDescent="0.3">
      <c r="A41" s="4">
        <f t="shared" si="3"/>
        <v>28</v>
      </c>
      <c r="B41" s="74" t="s">
        <v>35</v>
      </c>
      <c r="C41" s="76">
        <v>24</v>
      </c>
      <c r="D41" s="74" t="s">
        <v>36</v>
      </c>
      <c r="E41" s="71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77"/>
    </row>
    <row r="42" spans="1:10" ht="28.8" x14ac:dyDescent="0.3">
      <c r="A42" s="4">
        <f t="shared" si="3"/>
        <v>29</v>
      </c>
      <c r="B42" s="74" t="s">
        <v>37</v>
      </c>
      <c r="C42" s="76">
        <v>4</v>
      </c>
      <c r="D42" s="74" t="s">
        <v>10</v>
      </c>
      <c r="E42" s="71"/>
      <c r="F42" s="69">
        <f t="shared" si="0"/>
        <v>0</v>
      </c>
      <c r="G42" s="72">
        <v>0.08</v>
      </c>
      <c r="H42" s="35">
        <f t="shared" si="1"/>
        <v>0</v>
      </c>
      <c r="I42" s="69">
        <f t="shared" si="2"/>
        <v>0</v>
      </c>
      <c r="J42" s="77"/>
    </row>
    <row r="43" spans="1:10" ht="115.2" x14ac:dyDescent="0.3">
      <c r="A43" s="4">
        <f t="shared" si="3"/>
        <v>30</v>
      </c>
      <c r="B43" s="74" t="s">
        <v>38</v>
      </c>
      <c r="C43" s="74">
        <v>20</v>
      </c>
      <c r="D43" s="74" t="s">
        <v>10</v>
      </c>
      <c r="E43" s="71"/>
      <c r="F43" s="69">
        <f t="shared" si="0"/>
        <v>0</v>
      </c>
      <c r="G43" s="72">
        <v>0.08</v>
      </c>
      <c r="H43" s="35">
        <f t="shared" si="1"/>
        <v>0</v>
      </c>
      <c r="I43" s="69">
        <f t="shared" si="2"/>
        <v>0</v>
      </c>
      <c r="J43" s="75"/>
    </row>
    <row r="44" spans="1:10" ht="28.8" x14ac:dyDescent="0.3">
      <c r="A44" s="4">
        <f t="shared" si="3"/>
        <v>31</v>
      </c>
      <c r="B44" s="78" t="s">
        <v>39</v>
      </c>
      <c r="C44" s="74">
        <v>50</v>
      </c>
      <c r="D44" s="74" t="s">
        <v>10</v>
      </c>
      <c r="E44" s="71"/>
      <c r="F44" s="69">
        <f t="shared" si="0"/>
        <v>0</v>
      </c>
      <c r="G44" s="72">
        <v>0.08</v>
      </c>
      <c r="H44" s="35">
        <f t="shared" si="1"/>
        <v>0</v>
      </c>
      <c r="I44" s="69">
        <f t="shared" si="2"/>
        <v>0</v>
      </c>
      <c r="J44" s="4"/>
    </row>
    <row r="45" spans="1:10" ht="28.8" x14ac:dyDescent="0.3">
      <c r="A45" s="4">
        <f t="shared" si="3"/>
        <v>32</v>
      </c>
      <c r="B45" s="78" t="s">
        <v>40</v>
      </c>
      <c r="C45" s="74">
        <v>40</v>
      </c>
      <c r="D45" s="74" t="s">
        <v>10</v>
      </c>
      <c r="E45" s="71"/>
      <c r="F45" s="69">
        <f t="shared" si="0"/>
        <v>0</v>
      </c>
      <c r="G45" s="72">
        <v>0.08</v>
      </c>
      <c r="H45" s="35">
        <f t="shared" si="1"/>
        <v>0</v>
      </c>
      <c r="I45" s="69">
        <f t="shared" si="2"/>
        <v>0</v>
      </c>
      <c r="J45" s="4"/>
    </row>
    <row r="46" spans="1:10" x14ac:dyDescent="0.3">
      <c r="A46" s="4">
        <f t="shared" si="3"/>
        <v>33</v>
      </c>
      <c r="B46" s="78" t="s">
        <v>620</v>
      </c>
      <c r="C46" s="74">
        <v>20</v>
      </c>
      <c r="D46" s="74" t="s">
        <v>10</v>
      </c>
      <c r="E46" s="71"/>
      <c r="F46" s="69">
        <f t="shared" si="0"/>
        <v>0</v>
      </c>
      <c r="G46" s="72">
        <v>0.08</v>
      </c>
      <c r="H46" s="35">
        <f t="shared" si="1"/>
        <v>0</v>
      </c>
      <c r="I46" s="69">
        <f t="shared" si="2"/>
        <v>0</v>
      </c>
      <c r="J46" s="4"/>
    </row>
    <row r="47" spans="1:10" ht="28.8" x14ac:dyDescent="0.3">
      <c r="A47" s="4">
        <f t="shared" si="3"/>
        <v>34</v>
      </c>
      <c r="B47" s="78" t="s">
        <v>619</v>
      </c>
      <c r="C47" s="74">
        <v>20</v>
      </c>
      <c r="D47" s="74" t="s">
        <v>10</v>
      </c>
      <c r="E47" s="71"/>
      <c r="F47" s="69">
        <f t="shared" si="0"/>
        <v>0</v>
      </c>
      <c r="G47" s="72">
        <v>0.08</v>
      </c>
      <c r="H47" s="35">
        <f t="shared" si="1"/>
        <v>0</v>
      </c>
      <c r="I47" s="69">
        <f t="shared" si="2"/>
        <v>0</v>
      </c>
      <c r="J47" s="4"/>
    </row>
    <row r="48" spans="1:10" ht="57.6" x14ac:dyDescent="0.3">
      <c r="A48" s="4">
        <f t="shared" si="3"/>
        <v>35</v>
      </c>
      <c r="B48" s="78" t="s">
        <v>621</v>
      </c>
      <c r="C48" s="74">
        <v>80</v>
      </c>
      <c r="D48" s="74" t="s">
        <v>10</v>
      </c>
      <c r="E48" s="71"/>
      <c r="F48" s="69">
        <f t="shared" si="0"/>
        <v>0</v>
      </c>
      <c r="G48" s="72">
        <v>0.08</v>
      </c>
      <c r="H48" s="35">
        <f t="shared" si="1"/>
        <v>0</v>
      </c>
      <c r="I48" s="69">
        <f t="shared" si="2"/>
        <v>0</v>
      </c>
      <c r="J48" s="4"/>
    </row>
    <row r="49" spans="1:10" ht="28.8" x14ac:dyDescent="0.3">
      <c r="A49" s="4">
        <f t="shared" si="3"/>
        <v>36</v>
      </c>
      <c r="B49" s="78" t="s">
        <v>41</v>
      </c>
      <c r="C49" s="76">
        <v>20</v>
      </c>
      <c r="D49" s="74" t="s">
        <v>10</v>
      </c>
      <c r="E49" s="71"/>
      <c r="F49" s="69">
        <f t="shared" si="0"/>
        <v>0</v>
      </c>
      <c r="G49" s="72">
        <v>0.08</v>
      </c>
      <c r="H49" s="35">
        <f t="shared" si="1"/>
        <v>0</v>
      </c>
      <c r="I49" s="69">
        <f t="shared" si="2"/>
        <v>0</v>
      </c>
      <c r="J49" s="73"/>
    </row>
    <row r="50" spans="1:10" ht="28.8" x14ac:dyDescent="0.3">
      <c r="A50" s="4">
        <f t="shared" si="3"/>
        <v>37</v>
      </c>
      <c r="B50" s="78" t="s">
        <v>670</v>
      </c>
      <c r="C50" s="74">
        <v>60</v>
      </c>
      <c r="D50" s="74" t="s">
        <v>10</v>
      </c>
      <c r="E50" s="71"/>
      <c r="F50" s="69">
        <f t="shared" si="0"/>
        <v>0</v>
      </c>
      <c r="G50" s="72">
        <v>0.08</v>
      </c>
      <c r="H50" s="35">
        <f t="shared" si="1"/>
        <v>0</v>
      </c>
      <c r="I50" s="69">
        <f t="shared" si="2"/>
        <v>0</v>
      </c>
      <c r="J50" s="4"/>
    </row>
    <row r="51" spans="1:10" ht="28.8" x14ac:dyDescent="0.3">
      <c r="A51" s="4">
        <f t="shared" si="3"/>
        <v>38</v>
      </c>
      <c r="B51" s="78" t="s">
        <v>671</v>
      </c>
      <c r="C51" s="74">
        <v>10</v>
      </c>
      <c r="D51" s="74" t="s">
        <v>10</v>
      </c>
      <c r="E51" s="71"/>
      <c r="F51" s="69">
        <f t="shared" si="0"/>
        <v>0</v>
      </c>
      <c r="G51" s="72">
        <v>0.08</v>
      </c>
      <c r="H51" s="35">
        <f t="shared" si="1"/>
        <v>0</v>
      </c>
      <c r="I51" s="69">
        <f t="shared" si="2"/>
        <v>0</v>
      </c>
      <c r="J51" s="4"/>
    </row>
    <row r="52" spans="1:10" ht="28.8" x14ac:dyDescent="0.3">
      <c r="A52" s="4">
        <f t="shared" si="3"/>
        <v>39</v>
      </c>
      <c r="B52" s="78" t="s">
        <v>42</v>
      </c>
      <c r="C52" s="76">
        <v>10</v>
      </c>
      <c r="D52" s="74" t="s">
        <v>17</v>
      </c>
      <c r="E52" s="71"/>
      <c r="F52" s="69">
        <f t="shared" si="0"/>
        <v>0</v>
      </c>
      <c r="G52" s="72">
        <v>0.08</v>
      </c>
      <c r="H52" s="35">
        <f t="shared" si="1"/>
        <v>0</v>
      </c>
      <c r="I52" s="69">
        <f t="shared" si="2"/>
        <v>0</v>
      </c>
      <c r="J52" s="73"/>
    </row>
    <row r="53" spans="1:10" x14ac:dyDescent="0.3">
      <c r="A53" s="4">
        <f t="shared" si="3"/>
        <v>40</v>
      </c>
      <c r="B53" s="78" t="s">
        <v>43</v>
      </c>
      <c r="C53" s="79">
        <v>20</v>
      </c>
      <c r="D53" s="80" t="s">
        <v>10</v>
      </c>
      <c r="E53" s="70"/>
      <c r="F53" s="69">
        <f t="shared" si="0"/>
        <v>0</v>
      </c>
      <c r="G53" s="39">
        <v>0.08</v>
      </c>
      <c r="H53" s="35">
        <f t="shared" si="1"/>
        <v>0</v>
      </c>
      <c r="I53" s="69">
        <f t="shared" si="2"/>
        <v>0</v>
      </c>
      <c r="J53" s="81"/>
    </row>
    <row r="54" spans="1:10" x14ac:dyDescent="0.3">
      <c r="A54" s="4">
        <f t="shared" si="3"/>
        <v>41</v>
      </c>
      <c r="B54" s="82" t="s">
        <v>44</v>
      </c>
      <c r="C54" s="83">
        <v>100</v>
      </c>
      <c r="D54" s="81" t="s">
        <v>10</v>
      </c>
      <c r="E54" s="70"/>
      <c r="F54" s="69">
        <f t="shared" si="0"/>
        <v>0</v>
      </c>
      <c r="G54" s="39">
        <v>0.08</v>
      </c>
      <c r="H54" s="35">
        <f t="shared" si="1"/>
        <v>0</v>
      </c>
      <c r="I54" s="69">
        <f t="shared" si="2"/>
        <v>0</v>
      </c>
      <c r="J54" s="4"/>
    </row>
    <row r="55" spans="1:10" ht="28.8" x14ac:dyDescent="0.3">
      <c r="A55" s="4">
        <f t="shared" si="3"/>
        <v>42</v>
      </c>
      <c r="B55" s="84" t="s">
        <v>45</v>
      </c>
      <c r="C55" s="73">
        <v>100</v>
      </c>
      <c r="D55" s="4" t="s">
        <v>10</v>
      </c>
      <c r="E55" s="71"/>
      <c r="F55" s="69">
        <f t="shared" si="0"/>
        <v>0</v>
      </c>
      <c r="G55" s="39">
        <v>0.08</v>
      </c>
      <c r="H55" s="35">
        <f t="shared" si="1"/>
        <v>0</v>
      </c>
      <c r="I55" s="69">
        <f t="shared" si="2"/>
        <v>0</v>
      </c>
      <c r="J55" s="4"/>
    </row>
    <row r="56" spans="1:10" ht="28.8" x14ac:dyDescent="0.3">
      <c r="A56" s="4">
        <f t="shared" si="3"/>
        <v>43</v>
      </c>
      <c r="B56" s="84" t="s">
        <v>46</v>
      </c>
      <c r="C56" s="73">
        <v>12</v>
      </c>
      <c r="D56" s="4" t="s">
        <v>10</v>
      </c>
      <c r="E56" s="71"/>
      <c r="F56" s="69">
        <f t="shared" si="0"/>
        <v>0</v>
      </c>
      <c r="G56" s="39">
        <v>0.08</v>
      </c>
      <c r="H56" s="35">
        <f t="shared" si="1"/>
        <v>0</v>
      </c>
      <c r="I56" s="69">
        <f t="shared" si="2"/>
        <v>0</v>
      </c>
      <c r="J56" s="4"/>
    </row>
    <row r="57" spans="1:10" x14ac:dyDescent="0.3">
      <c r="A57" s="4">
        <f t="shared" si="3"/>
        <v>44</v>
      </c>
      <c r="B57" s="84" t="s">
        <v>47</v>
      </c>
      <c r="C57" s="73">
        <v>20</v>
      </c>
      <c r="D57" s="4" t="s">
        <v>10</v>
      </c>
      <c r="E57" s="71"/>
      <c r="F57" s="69">
        <f t="shared" si="0"/>
        <v>0</v>
      </c>
      <c r="G57" s="39">
        <v>0.08</v>
      </c>
      <c r="H57" s="35">
        <f t="shared" si="1"/>
        <v>0</v>
      </c>
      <c r="I57" s="69">
        <f t="shared" si="2"/>
        <v>0</v>
      </c>
      <c r="J57" s="4"/>
    </row>
    <row r="58" spans="1:10" ht="28.8" x14ac:dyDescent="0.3">
      <c r="A58" s="4">
        <f t="shared" si="3"/>
        <v>45</v>
      </c>
      <c r="B58" s="84" t="s">
        <v>48</v>
      </c>
      <c r="C58" s="73">
        <v>80</v>
      </c>
      <c r="D58" s="4" t="s">
        <v>10</v>
      </c>
      <c r="E58" s="71"/>
      <c r="F58" s="69">
        <f t="shared" si="0"/>
        <v>0</v>
      </c>
      <c r="G58" s="39">
        <v>0.08</v>
      </c>
      <c r="H58" s="35">
        <f t="shared" si="1"/>
        <v>0</v>
      </c>
      <c r="I58" s="69">
        <f t="shared" si="2"/>
        <v>0</v>
      </c>
      <c r="J58" s="4"/>
    </row>
    <row r="59" spans="1:10" ht="28.8" x14ac:dyDescent="0.3">
      <c r="A59" s="4">
        <f t="shared" si="3"/>
        <v>46</v>
      </c>
      <c r="B59" s="84" t="s">
        <v>49</v>
      </c>
      <c r="C59" s="73">
        <v>80</v>
      </c>
      <c r="D59" s="4" t="s">
        <v>10</v>
      </c>
      <c r="E59" s="71"/>
      <c r="F59" s="69">
        <f t="shared" si="0"/>
        <v>0</v>
      </c>
      <c r="G59" s="39">
        <v>0.08</v>
      </c>
      <c r="H59" s="35">
        <f t="shared" si="1"/>
        <v>0</v>
      </c>
      <c r="I59" s="69">
        <f t="shared" si="2"/>
        <v>0</v>
      </c>
      <c r="J59" s="4"/>
    </row>
    <row r="60" spans="1:10" ht="43.2" x14ac:dyDescent="0.3">
      <c r="A60" s="4">
        <f t="shared" si="3"/>
        <v>47</v>
      </c>
      <c r="B60" s="84" t="s">
        <v>50</v>
      </c>
      <c r="C60" s="73">
        <v>60</v>
      </c>
      <c r="D60" s="4" t="s">
        <v>10</v>
      </c>
      <c r="E60" s="71"/>
      <c r="F60" s="69">
        <f t="shared" si="0"/>
        <v>0</v>
      </c>
      <c r="G60" s="39">
        <v>0.08</v>
      </c>
      <c r="H60" s="35">
        <f t="shared" si="1"/>
        <v>0</v>
      </c>
      <c r="I60" s="69">
        <f t="shared" si="2"/>
        <v>0</v>
      </c>
      <c r="J60" s="4"/>
    </row>
    <row r="61" spans="1:10" ht="57.6" x14ac:dyDescent="0.3">
      <c r="A61" s="4">
        <f t="shared" si="3"/>
        <v>48</v>
      </c>
      <c r="B61" s="84" t="s">
        <v>51</v>
      </c>
      <c r="C61" s="73">
        <v>60</v>
      </c>
      <c r="D61" s="4" t="s">
        <v>10</v>
      </c>
      <c r="E61" s="71"/>
      <c r="F61" s="69">
        <f t="shared" si="0"/>
        <v>0</v>
      </c>
      <c r="G61" s="39">
        <v>0.08</v>
      </c>
      <c r="H61" s="35">
        <f t="shared" si="1"/>
        <v>0</v>
      </c>
      <c r="I61" s="69">
        <f t="shared" si="2"/>
        <v>0</v>
      </c>
      <c r="J61" s="4"/>
    </row>
    <row r="62" spans="1:10" ht="43.2" x14ac:dyDescent="0.3">
      <c r="A62" s="4">
        <f t="shared" si="3"/>
        <v>49</v>
      </c>
      <c r="B62" s="84" t="s">
        <v>52</v>
      </c>
      <c r="C62" s="73">
        <v>40</v>
      </c>
      <c r="D62" s="4" t="s">
        <v>10</v>
      </c>
      <c r="E62" s="71"/>
      <c r="F62" s="69">
        <f t="shared" si="0"/>
        <v>0</v>
      </c>
      <c r="G62" s="39">
        <v>0.08</v>
      </c>
      <c r="H62" s="35">
        <f t="shared" si="1"/>
        <v>0</v>
      </c>
      <c r="I62" s="69">
        <f t="shared" si="2"/>
        <v>0</v>
      </c>
      <c r="J62" s="4"/>
    </row>
    <row r="63" spans="1:10" ht="43.2" x14ac:dyDescent="0.3">
      <c r="A63" s="4">
        <f t="shared" si="3"/>
        <v>50</v>
      </c>
      <c r="B63" s="84" t="s">
        <v>53</v>
      </c>
      <c r="C63" s="73">
        <v>30</v>
      </c>
      <c r="D63" s="4" t="s">
        <v>10</v>
      </c>
      <c r="E63" s="71"/>
      <c r="F63" s="69">
        <f t="shared" si="0"/>
        <v>0</v>
      </c>
      <c r="G63" s="39">
        <v>0.08</v>
      </c>
      <c r="H63" s="35">
        <f t="shared" si="1"/>
        <v>0</v>
      </c>
      <c r="I63" s="69">
        <f t="shared" si="2"/>
        <v>0</v>
      </c>
      <c r="J63" s="4"/>
    </row>
    <row r="64" spans="1:10" ht="28.8" x14ac:dyDescent="0.3">
      <c r="A64" s="4">
        <f t="shared" si="3"/>
        <v>51</v>
      </c>
      <c r="B64" s="84" t="s">
        <v>54</v>
      </c>
      <c r="C64" s="73">
        <v>10</v>
      </c>
      <c r="D64" s="4" t="s">
        <v>10</v>
      </c>
      <c r="E64" s="71"/>
      <c r="F64" s="69">
        <f t="shared" si="0"/>
        <v>0</v>
      </c>
      <c r="G64" s="39">
        <v>0.08</v>
      </c>
      <c r="H64" s="35">
        <f t="shared" si="1"/>
        <v>0</v>
      </c>
      <c r="I64" s="69">
        <f t="shared" si="2"/>
        <v>0</v>
      </c>
      <c r="J64" s="4"/>
    </row>
    <row r="65" spans="1:10" ht="28.8" x14ac:dyDescent="0.3">
      <c r="A65" s="4">
        <f t="shared" si="3"/>
        <v>52</v>
      </c>
      <c r="B65" s="84" t="s">
        <v>55</v>
      </c>
      <c r="C65" s="73">
        <v>16</v>
      </c>
      <c r="D65" s="4" t="s">
        <v>10</v>
      </c>
      <c r="E65" s="71"/>
      <c r="F65" s="69">
        <f t="shared" si="0"/>
        <v>0</v>
      </c>
      <c r="G65" s="39">
        <v>0.08</v>
      </c>
      <c r="H65" s="35">
        <f t="shared" si="1"/>
        <v>0</v>
      </c>
      <c r="I65" s="69">
        <f t="shared" si="2"/>
        <v>0</v>
      </c>
      <c r="J65" s="4"/>
    </row>
    <row r="66" spans="1:10" ht="57.6" x14ac:dyDescent="0.3">
      <c r="A66" s="4">
        <f t="shared" si="3"/>
        <v>53</v>
      </c>
      <c r="B66" s="84" t="s">
        <v>56</v>
      </c>
      <c r="C66" s="73">
        <v>20</v>
      </c>
      <c r="D66" s="4" t="s">
        <v>10</v>
      </c>
      <c r="E66" s="71"/>
      <c r="F66" s="69">
        <f t="shared" si="0"/>
        <v>0</v>
      </c>
      <c r="G66" s="39">
        <v>0.08</v>
      </c>
      <c r="H66" s="35">
        <f t="shared" si="1"/>
        <v>0</v>
      </c>
      <c r="I66" s="69">
        <f t="shared" si="2"/>
        <v>0</v>
      </c>
      <c r="J66" s="4"/>
    </row>
    <row r="67" spans="1:10" ht="72" x14ac:dyDescent="0.3">
      <c r="A67" s="4">
        <f t="shared" si="3"/>
        <v>54</v>
      </c>
      <c r="B67" s="84" t="s">
        <v>57</v>
      </c>
      <c r="C67" s="73">
        <v>100</v>
      </c>
      <c r="D67" s="4" t="s">
        <v>10</v>
      </c>
      <c r="E67" s="71"/>
      <c r="F67" s="69">
        <f t="shared" si="0"/>
        <v>0</v>
      </c>
      <c r="G67" s="39">
        <v>0.08</v>
      </c>
      <c r="H67" s="35">
        <f t="shared" si="1"/>
        <v>0</v>
      </c>
      <c r="I67" s="69">
        <f t="shared" si="2"/>
        <v>0</v>
      </c>
      <c r="J67" s="4"/>
    </row>
    <row r="68" spans="1:10" ht="57.6" x14ac:dyDescent="0.3">
      <c r="A68" s="4">
        <f t="shared" si="3"/>
        <v>55</v>
      </c>
      <c r="B68" s="84" t="s">
        <v>58</v>
      </c>
      <c r="C68" s="73">
        <v>40</v>
      </c>
      <c r="D68" s="4" t="s">
        <v>10</v>
      </c>
      <c r="E68" s="71"/>
      <c r="F68" s="69">
        <f t="shared" si="0"/>
        <v>0</v>
      </c>
      <c r="G68" s="39">
        <v>0.08</v>
      </c>
      <c r="H68" s="35">
        <f t="shared" si="1"/>
        <v>0</v>
      </c>
      <c r="I68" s="69">
        <f t="shared" si="2"/>
        <v>0</v>
      </c>
      <c r="J68" s="4"/>
    </row>
    <row r="69" spans="1:10" ht="28.8" x14ac:dyDescent="0.3">
      <c r="A69" s="4">
        <f t="shared" si="3"/>
        <v>56</v>
      </c>
      <c r="B69" s="84" t="s">
        <v>59</v>
      </c>
      <c r="C69" s="73">
        <v>16</v>
      </c>
      <c r="D69" s="4" t="s">
        <v>10</v>
      </c>
      <c r="E69" s="71"/>
      <c r="F69" s="69">
        <f t="shared" si="0"/>
        <v>0</v>
      </c>
      <c r="G69" s="39">
        <v>0.08</v>
      </c>
      <c r="H69" s="35">
        <f t="shared" si="1"/>
        <v>0</v>
      </c>
      <c r="I69" s="69">
        <f t="shared" si="2"/>
        <v>0</v>
      </c>
      <c r="J69" s="4"/>
    </row>
    <row r="70" spans="1:10" ht="28.8" x14ac:dyDescent="0.3">
      <c r="A70" s="4">
        <f t="shared" si="3"/>
        <v>57</v>
      </c>
      <c r="B70" s="84" t="s">
        <v>60</v>
      </c>
      <c r="C70" s="73">
        <v>30</v>
      </c>
      <c r="D70" s="4" t="s">
        <v>10</v>
      </c>
      <c r="E70" s="71"/>
      <c r="F70" s="69">
        <f t="shared" si="0"/>
        <v>0</v>
      </c>
      <c r="G70" s="39">
        <v>0.08</v>
      </c>
      <c r="H70" s="35">
        <f t="shared" si="1"/>
        <v>0</v>
      </c>
      <c r="I70" s="69">
        <f t="shared" si="2"/>
        <v>0</v>
      </c>
      <c r="J70" s="4"/>
    </row>
    <row r="71" spans="1:10" ht="28.8" x14ac:dyDescent="0.3">
      <c r="A71" s="4">
        <f t="shared" si="3"/>
        <v>58</v>
      </c>
      <c r="B71" s="84" t="s">
        <v>61</v>
      </c>
      <c r="C71" s="73">
        <v>16</v>
      </c>
      <c r="D71" s="4" t="s">
        <v>10</v>
      </c>
      <c r="E71" s="71"/>
      <c r="F71" s="69">
        <f t="shared" si="0"/>
        <v>0</v>
      </c>
      <c r="G71" s="39">
        <v>0.08</v>
      </c>
      <c r="H71" s="35">
        <f t="shared" si="1"/>
        <v>0</v>
      </c>
      <c r="I71" s="69">
        <f t="shared" si="2"/>
        <v>0</v>
      </c>
      <c r="J71" s="4"/>
    </row>
    <row r="72" spans="1:10" ht="57.6" x14ac:dyDescent="0.3">
      <c r="A72" s="4">
        <f t="shared" si="3"/>
        <v>59</v>
      </c>
      <c r="B72" s="84" t="s">
        <v>62</v>
      </c>
      <c r="C72" s="73">
        <v>10</v>
      </c>
      <c r="D72" s="4" t="s">
        <v>10</v>
      </c>
      <c r="E72" s="71"/>
      <c r="F72" s="69">
        <f t="shared" si="0"/>
        <v>0</v>
      </c>
      <c r="G72" s="39">
        <v>0.08</v>
      </c>
      <c r="H72" s="35">
        <f t="shared" si="1"/>
        <v>0</v>
      </c>
      <c r="I72" s="69">
        <f t="shared" si="2"/>
        <v>0</v>
      </c>
      <c r="J72" s="4"/>
    </row>
    <row r="73" spans="1:10" ht="43.2" x14ac:dyDescent="0.3">
      <c r="A73" s="4">
        <f t="shared" si="3"/>
        <v>60</v>
      </c>
      <c r="B73" s="84" t="s">
        <v>63</v>
      </c>
      <c r="C73" s="73">
        <v>20</v>
      </c>
      <c r="D73" s="4" t="s">
        <v>10</v>
      </c>
      <c r="E73" s="71"/>
      <c r="F73" s="69">
        <f t="shared" si="0"/>
        <v>0</v>
      </c>
      <c r="G73" s="39">
        <v>0.08</v>
      </c>
      <c r="H73" s="35">
        <f t="shared" si="1"/>
        <v>0</v>
      </c>
      <c r="I73" s="69">
        <f t="shared" si="2"/>
        <v>0</v>
      </c>
      <c r="J73" s="4"/>
    </row>
    <row r="74" spans="1:10" x14ac:dyDescent="0.3">
      <c r="A74" s="4">
        <f t="shared" si="3"/>
        <v>61</v>
      </c>
      <c r="B74" s="84" t="s">
        <v>64</v>
      </c>
      <c r="C74" s="73">
        <v>30</v>
      </c>
      <c r="D74" s="4" t="s">
        <v>10</v>
      </c>
      <c r="E74" s="71"/>
      <c r="F74" s="69">
        <f t="shared" si="0"/>
        <v>0</v>
      </c>
      <c r="G74" s="39">
        <v>0.08</v>
      </c>
      <c r="H74" s="35">
        <f t="shared" si="1"/>
        <v>0</v>
      </c>
      <c r="I74" s="69">
        <f t="shared" si="2"/>
        <v>0</v>
      </c>
      <c r="J74" s="4"/>
    </row>
    <row r="75" spans="1:10" ht="28.8" x14ac:dyDescent="0.3">
      <c r="A75" s="4">
        <f t="shared" si="3"/>
        <v>62</v>
      </c>
      <c r="B75" s="84" t="s">
        <v>65</v>
      </c>
      <c r="C75" s="73">
        <v>14</v>
      </c>
      <c r="D75" s="4" t="s">
        <v>10</v>
      </c>
      <c r="E75" s="71"/>
      <c r="F75" s="69">
        <f t="shared" si="0"/>
        <v>0</v>
      </c>
      <c r="G75" s="39">
        <v>0.08</v>
      </c>
      <c r="H75" s="35">
        <f t="shared" si="1"/>
        <v>0</v>
      </c>
      <c r="I75" s="69">
        <f t="shared" si="2"/>
        <v>0</v>
      </c>
      <c r="J75" s="4"/>
    </row>
    <row r="76" spans="1:10" ht="43.2" x14ac:dyDescent="0.3">
      <c r="A76" s="4">
        <f t="shared" si="3"/>
        <v>63</v>
      </c>
      <c r="B76" s="84" t="s">
        <v>66</v>
      </c>
      <c r="C76" s="73">
        <v>20</v>
      </c>
      <c r="D76" s="4" t="s">
        <v>10</v>
      </c>
      <c r="E76" s="71"/>
      <c r="F76" s="69">
        <f t="shared" si="0"/>
        <v>0</v>
      </c>
      <c r="G76" s="39">
        <v>0.08</v>
      </c>
      <c r="H76" s="35">
        <f t="shared" si="1"/>
        <v>0</v>
      </c>
      <c r="I76" s="69">
        <f t="shared" si="2"/>
        <v>0</v>
      </c>
      <c r="J76" s="4"/>
    </row>
    <row r="77" spans="1:10" ht="43.2" x14ac:dyDescent="0.3">
      <c r="A77" s="4">
        <f t="shared" si="3"/>
        <v>64</v>
      </c>
      <c r="B77" s="84" t="s">
        <v>67</v>
      </c>
      <c r="C77" s="73">
        <v>40</v>
      </c>
      <c r="D77" s="4" t="s">
        <v>10</v>
      </c>
      <c r="E77" s="71"/>
      <c r="F77" s="69">
        <f t="shared" si="0"/>
        <v>0</v>
      </c>
      <c r="G77" s="39">
        <v>0.08</v>
      </c>
      <c r="H77" s="35">
        <f t="shared" si="1"/>
        <v>0</v>
      </c>
      <c r="I77" s="69">
        <f t="shared" si="2"/>
        <v>0</v>
      </c>
      <c r="J77" s="4"/>
    </row>
    <row r="78" spans="1:10" ht="43.2" x14ac:dyDescent="0.3">
      <c r="A78" s="4">
        <f t="shared" si="3"/>
        <v>65</v>
      </c>
      <c r="B78" s="84" t="s">
        <v>68</v>
      </c>
      <c r="C78" s="73">
        <v>4</v>
      </c>
      <c r="D78" s="4" t="s">
        <v>10</v>
      </c>
      <c r="E78" s="71"/>
      <c r="F78" s="69">
        <f t="shared" si="0"/>
        <v>0</v>
      </c>
      <c r="G78" s="39">
        <v>0.08</v>
      </c>
      <c r="H78" s="35">
        <f t="shared" si="1"/>
        <v>0</v>
      </c>
      <c r="I78" s="69">
        <f t="shared" si="2"/>
        <v>0</v>
      </c>
      <c r="J78" s="4"/>
    </row>
    <row r="79" spans="1:10" ht="28.8" x14ac:dyDescent="0.3">
      <c r="A79" s="4">
        <f t="shared" si="3"/>
        <v>66</v>
      </c>
      <c r="B79" s="84" t="s">
        <v>69</v>
      </c>
      <c r="C79" s="73">
        <v>60</v>
      </c>
      <c r="D79" s="4" t="s">
        <v>10</v>
      </c>
      <c r="E79" s="71"/>
      <c r="F79" s="69">
        <f t="shared" ref="F79:F87" si="4">C79*E79</f>
        <v>0</v>
      </c>
      <c r="G79" s="39">
        <v>0.08</v>
      </c>
      <c r="H79" s="35">
        <f t="shared" ref="H79:H87" si="5">I79/C79</f>
        <v>0</v>
      </c>
      <c r="I79" s="69">
        <f t="shared" ref="I79:I87" si="6">F79*(1+G79)</f>
        <v>0</v>
      </c>
      <c r="J79" s="4"/>
    </row>
    <row r="80" spans="1:10" ht="28.8" x14ac:dyDescent="0.3">
      <c r="A80" s="4">
        <f t="shared" ref="A80:A87" si="7">A79+1</f>
        <v>67</v>
      </c>
      <c r="B80" s="84" t="s">
        <v>70</v>
      </c>
      <c r="C80" s="73">
        <v>120</v>
      </c>
      <c r="D80" s="4" t="s">
        <v>10</v>
      </c>
      <c r="E80" s="71"/>
      <c r="F80" s="69">
        <f t="shared" si="4"/>
        <v>0</v>
      </c>
      <c r="G80" s="39">
        <v>0.08</v>
      </c>
      <c r="H80" s="35">
        <f t="shared" si="5"/>
        <v>0</v>
      </c>
      <c r="I80" s="69">
        <f t="shared" si="6"/>
        <v>0</v>
      </c>
      <c r="J80" s="4"/>
    </row>
    <row r="81" spans="1:11" ht="57.6" x14ac:dyDescent="0.3">
      <c r="A81" s="4">
        <f t="shared" si="7"/>
        <v>68</v>
      </c>
      <c r="B81" s="4" t="s">
        <v>560</v>
      </c>
      <c r="C81" s="4">
        <v>50</v>
      </c>
      <c r="D81" s="4" t="s">
        <v>10</v>
      </c>
      <c r="E81" s="4"/>
      <c r="F81" s="69">
        <f t="shared" si="4"/>
        <v>0</v>
      </c>
      <c r="G81" s="85">
        <v>0.08</v>
      </c>
      <c r="H81" s="35">
        <f t="shared" si="5"/>
        <v>0</v>
      </c>
      <c r="I81" s="69">
        <f t="shared" si="6"/>
        <v>0</v>
      </c>
      <c r="J81" s="86"/>
      <c r="K81" s="32"/>
    </row>
    <row r="82" spans="1:11" ht="57.6" x14ac:dyDescent="0.3">
      <c r="A82" s="4">
        <f t="shared" si="7"/>
        <v>69</v>
      </c>
      <c r="B82" s="87" t="s">
        <v>546</v>
      </c>
      <c r="C82" s="88">
        <v>20</v>
      </c>
      <c r="D82" s="88" t="s">
        <v>10</v>
      </c>
      <c r="E82" s="89"/>
      <c r="F82" s="69">
        <f t="shared" si="4"/>
        <v>0</v>
      </c>
      <c r="G82" s="72">
        <v>0.08</v>
      </c>
      <c r="H82" s="35">
        <f t="shared" si="5"/>
        <v>0</v>
      </c>
      <c r="I82" s="69">
        <f t="shared" si="6"/>
        <v>0</v>
      </c>
      <c r="J82" s="4"/>
    </row>
    <row r="83" spans="1:11" ht="57.6" x14ac:dyDescent="0.3">
      <c r="A83" s="4">
        <f t="shared" si="7"/>
        <v>70</v>
      </c>
      <c r="B83" s="87" t="s">
        <v>547</v>
      </c>
      <c r="C83" s="88">
        <v>10</v>
      </c>
      <c r="D83" s="88" t="s">
        <v>10</v>
      </c>
      <c r="E83" s="89"/>
      <c r="F83" s="69">
        <f t="shared" si="4"/>
        <v>0</v>
      </c>
      <c r="G83" s="72">
        <v>0.08</v>
      </c>
      <c r="H83" s="35">
        <f t="shared" si="5"/>
        <v>0</v>
      </c>
      <c r="I83" s="69">
        <f t="shared" si="6"/>
        <v>0</v>
      </c>
      <c r="J83" s="90"/>
    </row>
    <row r="84" spans="1:11" ht="129.6" x14ac:dyDescent="0.3">
      <c r="A84" s="4">
        <f t="shared" si="7"/>
        <v>71</v>
      </c>
      <c r="B84" s="91" t="s">
        <v>545</v>
      </c>
      <c r="C84" s="92">
        <v>1000</v>
      </c>
      <c r="D84" s="92" t="s">
        <v>554</v>
      </c>
      <c r="E84" s="89"/>
      <c r="F84" s="69">
        <f t="shared" si="4"/>
        <v>0</v>
      </c>
      <c r="G84" s="93">
        <v>0.08</v>
      </c>
      <c r="H84" s="35">
        <f t="shared" si="5"/>
        <v>0</v>
      </c>
      <c r="I84" s="69">
        <f t="shared" si="6"/>
        <v>0</v>
      </c>
      <c r="J84" s="92"/>
    </row>
    <row r="85" spans="1:11" ht="27" customHeight="1" x14ac:dyDescent="0.3">
      <c r="A85" s="4">
        <f t="shared" si="7"/>
        <v>72</v>
      </c>
      <c r="B85" s="4" t="s">
        <v>536</v>
      </c>
      <c r="C85" s="4">
        <v>10</v>
      </c>
      <c r="D85" s="4" t="s">
        <v>176</v>
      </c>
      <c r="E85" s="94"/>
      <c r="F85" s="69">
        <f t="shared" si="4"/>
        <v>0</v>
      </c>
      <c r="G85" s="93">
        <v>0.08</v>
      </c>
      <c r="H85" s="35">
        <f t="shared" si="5"/>
        <v>0</v>
      </c>
      <c r="I85" s="69">
        <f t="shared" si="6"/>
        <v>0</v>
      </c>
      <c r="J85" s="92"/>
    </row>
    <row r="86" spans="1:11" x14ac:dyDescent="0.3">
      <c r="A86" s="4">
        <f t="shared" si="7"/>
        <v>73</v>
      </c>
      <c r="B86" s="4" t="s">
        <v>537</v>
      </c>
      <c r="C86" s="4">
        <v>10</v>
      </c>
      <c r="D86" s="4" t="s">
        <v>176</v>
      </c>
      <c r="E86" s="94"/>
      <c r="F86" s="69">
        <f t="shared" si="4"/>
        <v>0</v>
      </c>
      <c r="G86" s="93">
        <v>0.08</v>
      </c>
      <c r="H86" s="35">
        <f t="shared" si="5"/>
        <v>0</v>
      </c>
      <c r="I86" s="69">
        <f t="shared" si="6"/>
        <v>0</v>
      </c>
      <c r="J86" s="92"/>
    </row>
    <row r="87" spans="1:11" x14ac:dyDescent="0.3">
      <c r="A87" s="4">
        <f t="shared" si="7"/>
        <v>74</v>
      </c>
      <c r="B87" s="4" t="s">
        <v>538</v>
      </c>
      <c r="C87" s="4">
        <v>10</v>
      </c>
      <c r="D87" s="4" t="s">
        <v>176</v>
      </c>
      <c r="E87" s="94"/>
      <c r="F87" s="69">
        <f t="shared" si="4"/>
        <v>0</v>
      </c>
      <c r="G87" s="93">
        <v>0.08</v>
      </c>
      <c r="H87" s="35">
        <f t="shared" si="5"/>
        <v>0</v>
      </c>
      <c r="I87" s="69">
        <f t="shared" si="6"/>
        <v>0</v>
      </c>
      <c r="J87" s="92"/>
    </row>
    <row r="88" spans="1:11" x14ac:dyDescent="0.3">
      <c r="A88" s="170" t="s">
        <v>654</v>
      </c>
      <c r="B88" s="171"/>
      <c r="C88" s="171"/>
      <c r="D88" s="171"/>
      <c r="E88" s="172"/>
      <c r="F88" s="95">
        <f>SUM(F14:F87)</f>
        <v>0</v>
      </c>
      <c r="G88" s="95" t="s">
        <v>655</v>
      </c>
      <c r="H88" s="95" t="s">
        <v>655</v>
      </c>
      <c r="I88" s="95">
        <f>SUM(I14:I87)</f>
        <v>0</v>
      </c>
      <c r="J88" s="92"/>
    </row>
  </sheetData>
  <mergeCells count="8">
    <mergeCell ref="A88:E88"/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I28" sqref="I28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295</v>
      </c>
    </row>
    <row r="2" spans="1:10" x14ac:dyDescent="0.3">
      <c r="A2" t="s">
        <v>729</v>
      </c>
    </row>
    <row r="4" spans="1:10" ht="15.75" customHeight="1" x14ac:dyDescent="0.3">
      <c r="A4" s="174" t="s">
        <v>296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4">
        <v>1</v>
      </c>
      <c r="B14" s="8" t="s">
        <v>282</v>
      </c>
      <c r="C14" s="4">
        <v>20</v>
      </c>
      <c r="D14" s="4" t="s">
        <v>149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4">
        <v>2</v>
      </c>
      <c r="B15" s="8" t="s">
        <v>283</v>
      </c>
      <c r="C15" s="4">
        <v>120</v>
      </c>
      <c r="D15" s="4" t="s">
        <v>129</v>
      </c>
      <c r="E15" s="94"/>
      <c r="F15" s="69">
        <f t="shared" ref="F15:F27" si="0">C15*E15</f>
        <v>0</v>
      </c>
      <c r="G15" s="72">
        <v>0.08</v>
      </c>
      <c r="H15" s="35">
        <f t="shared" ref="H15:H27" si="1">I15/C15</f>
        <v>0</v>
      </c>
      <c r="I15" s="69">
        <f t="shared" ref="I15:I27" si="2">F15*(1+G15)</f>
        <v>0</v>
      </c>
      <c r="J15" s="107"/>
    </row>
    <row r="16" spans="1:10" ht="28.8" x14ac:dyDescent="0.3">
      <c r="A16" s="4">
        <v>3</v>
      </c>
      <c r="B16" s="8" t="s">
        <v>284</v>
      </c>
      <c r="C16" s="4">
        <v>30</v>
      </c>
      <c r="D16" s="4" t="s">
        <v>149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28.8" x14ac:dyDescent="0.3">
      <c r="A17" s="4">
        <v>4</v>
      </c>
      <c r="B17" s="8" t="s">
        <v>285</v>
      </c>
      <c r="C17" s="4">
        <v>240</v>
      </c>
      <c r="D17" s="4" t="s">
        <v>149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ht="28.8" x14ac:dyDescent="0.3">
      <c r="A18" s="4">
        <v>5</v>
      </c>
      <c r="B18" s="8" t="s">
        <v>286</v>
      </c>
      <c r="C18" s="4">
        <v>30</v>
      </c>
      <c r="D18" s="4" t="s">
        <v>149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x14ac:dyDescent="0.3">
      <c r="A19" s="4">
        <v>6</v>
      </c>
      <c r="B19" s="8" t="s">
        <v>590</v>
      </c>
      <c r="C19" s="4">
        <v>6</v>
      </c>
      <c r="D19" s="4" t="s">
        <v>149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ht="28.8" x14ac:dyDescent="0.3">
      <c r="A20" s="4">
        <v>7</v>
      </c>
      <c r="B20" s="8" t="s">
        <v>287</v>
      </c>
      <c r="C20" s="4">
        <v>10</v>
      </c>
      <c r="D20" s="4" t="s">
        <v>149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4">
        <v>8</v>
      </c>
      <c r="B21" s="8" t="s">
        <v>288</v>
      </c>
      <c r="C21" s="4">
        <v>40</v>
      </c>
      <c r="D21" s="4" t="s">
        <v>149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ht="28.8" x14ac:dyDescent="0.3">
      <c r="A22" s="4">
        <v>9</v>
      </c>
      <c r="B22" s="8" t="s">
        <v>289</v>
      </c>
      <c r="C22" s="4">
        <v>20</v>
      </c>
      <c r="D22" s="4" t="s">
        <v>149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28.8" x14ac:dyDescent="0.3">
      <c r="A23" s="4">
        <v>10</v>
      </c>
      <c r="B23" s="8" t="s">
        <v>290</v>
      </c>
      <c r="C23" s="4">
        <v>40</v>
      </c>
      <c r="D23" s="4" t="s">
        <v>149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28.8" x14ac:dyDescent="0.3">
      <c r="A24" s="4">
        <v>11</v>
      </c>
      <c r="B24" s="8" t="s">
        <v>291</v>
      </c>
      <c r="C24" s="4">
        <v>20</v>
      </c>
      <c r="D24" s="4" t="s">
        <v>149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ht="28.8" x14ac:dyDescent="0.3">
      <c r="A25" s="4">
        <v>12</v>
      </c>
      <c r="B25" s="8" t="s">
        <v>292</v>
      </c>
      <c r="C25" s="4">
        <v>20</v>
      </c>
      <c r="D25" s="4" t="s">
        <v>149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ht="28.8" x14ac:dyDescent="0.3">
      <c r="A26" s="4">
        <v>13</v>
      </c>
      <c r="B26" s="8" t="s">
        <v>293</v>
      </c>
      <c r="C26" s="4">
        <v>20</v>
      </c>
      <c r="D26" s="4" t="s">
        <v>149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28.8" x14ac:dyDescent="0.3">
      <c r="A27" s="4">
        <v>14</v>
      </c>
      <c r="B27" s="8" t="s">
        <v>294</v>
      </c>
      <c r="C27" s="86">
        <v>20</v>
      </c>
      <c r="D27" s="86" t="s">
        <v>149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9"/>
    </row>
    <row r="28" spans="1:10" ht="26.25" customHeight="1" x14ac:dyDescent="0.3">
      <c r="A28" s="67"/>
      <c r="B28" s="67"/>
      <c r="C28" s="67"/>
      <c r="D28" s="67"/>
      <c r="E28" s="67"/>
      <c r="F28" s="68">
        <f>SUM(F14:F27)</f>
        <v>0</v>
      </c>
      <c r="G28" s="68" t="s">
        <v>71</v>
      </c>
      <c r="H28" s="68" t="s">
        <v>71</v>
      </c>
      <c r="I28" s="68">
        <f>F28*(1+G27)</f>
        <v>0</v>
      </c>
      <c r="J28" s="67"/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workbookViewId="0">
      <selection activeCell="I18" sqref="I18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297</v>
      </c>
    </row>
    <row r="2" spans="1:10" x14ac:dyDescent="0.3">
      <c r="A2" t="s">
        <v>728</v>
      </c>
    </row>
    <row r="4" spans="1:10" ht="15.75" customHeight="1" x14ac:dyDescent="0.3">
      <c r="A4" s="174" t="s">
        <v>298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1" t="s">
        <v>6</v>
      </c>
      <c r="D12" s="1" t="s">
        <v>7</v>
      </c>
      <c r="E12" s="17" t="s">
        <v>8</v>
      </c>
      <c r="F12" s="17" t="s">
        <v>75</v>
      </c>
      <c r="G12" s="96" t="s">
        <v>76</v>
      </c>
      <c r="H12" s="97" t="s">
        <v>78</v>
      </c>
      <c r="I12" s="18" t="s">
        <v>77</v>
      </c>
      <c r="J12" s="1" t="s">
        <v>73</v>
      </c>
    </row>
    <row r="13" spans="1:10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ht="28.8" x14ac:dyDescent="0.3">
      <c r="A14" s="128">
        <v>1</v>
      </c>
      <c r="B14" s="126" t="s">
        <v>591</v>
      </c>
      <c r="C14" s="138">
        <v>8</v>
      </c>
      <c r="D14" s="21" t="s">
        <v>10</v>
      </c>
      <c r="E14" s="98"/>
      <c r="F14" s="96">
        <f>C14*E14</f>
        <v>0</v>
      </c>
      <c r="G14" s="72">
        <v>0.08</v>
      </c>
      <c r="H14" s="35">
        <f>I14/C14</f>
        <v>0</v>
      </c>
      <c r="I14" s="96">
        <f>F14*(1+G14)</f>
        <v>0</v>
      </c>
      <c r="J14" s="6"/>
    </row>
    <row r="15" spans="1:10" ht="28.8" x14ac:dyDescent="0.3">
      <c r="A15" s="128">
        <v>2</v>
      </c>
      <c r="B15" s="126" t="s">
        <v>299</v>
      </c>
      <c r="C15" s="138">
        <v>500</v>
      </c>
      <c r="D15" s="21" t="s">
        <v>10</v>
      </c>
      <c r="E15" s="98"/>
      <c r="F15" s="96">
        <f t="shared" ref="F15:F17" si="0">C15*E15</f>
        <v>0</v>
      </c>
      <c r="G15" s="72">
        <v>0.08</v>
      </c>
      <c r="H15" s="35">
        <f t="shared" ref="H15:H17" si="1">I15/C15</f>
        <v>0</v>
      </c>
      <c r="I15" s="96">
        <f t="shared" ref="I15:I17" si="2">F15*(1+G15)</f>
        <v>0</v>
      </c>
      <c r="J15" s="99"/>
    </row>
    <row r="16" spans="1:10" ht="28.8" x14ac:dyDescent="0.3">
      <c r="A16" s="128">
        <v>3</v>
      </c>
      <c r="B16" s="126" t="s">
        <v>300</v>
      </c>
      <c r="C16" s="138">
        <v>40</v>
      </c>
      <c r="D16" s="21" t="s">
        <v>113</v>
      </c>
      <c r="E16" s="98"/>
      <c r="F16" s="96">
        <f t="shared" si="0"/>
        <v>0</v>
      </c>
      <c r="G16" s="72">
        <v>0.08</v>
      </c>
      <c r="H16" s="35">
        <f t="shared" si="1"/>
        <v>0</v>
      </c>
      <c r="I16" s="96">
        <f t="shared" si="2"/>
        <v>0</v>
      </c>
      <c r="J16" s="99"/>
    </row>
    <row r="17" spans="1:10" ht="28.8" x14ac:dyDescent="0.3">
      <c r="A17" s="128">
        <v>4</v>
      </c>
      <c r="B17" s="126" t="s">
        <v>301</v>
      </c>
      <c r="C17" s="139">
        <v>12</v>
      </c>
      <c r="D17" s="140" t="s">
        <v>113</v>
      </c>
      <c r="E17" s="98"/>
      <c r="F17" s="96">
        <f t="shared" si="0"/>
        <v>0</v>
      </c>
      <c r="G17" s="72">
        <v>0.08</v>
      </c>
      <c r="H17" s="35">
        <f t="shared" si="1"/>
        <v>0</v>
      </c>
      <c r="I17" s="96">
        <f t="shared" si="2"/>
        <v>0</v>
      </c>
      <c r="J17" s="99"/>
    </row>
    <row r="18" spans="1:10" ht="26.25" customHeight="1" x14ac:dyDescent="0.3">
      <c r="F18" s="38">
        <f>SUM(F14:F17)</f>
        <v>0</v>
      </c>
      <c r="G18" s="38" t="s">
        <v>71</v>
      </c>
      <c r="H18" s="38" t="s">
        <v>71</v>
      </c>
      <c r="I18" s="38">
        <f>F18*(1+G17)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6"/>
  <sheetViews>
    <sheetView topLeftCell="A37" workbookViewId="0">
      <selection activeCell="A2" sqref="A2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302</v>
      </c>
    </row>
    <row r="2" spans="1:10" x14ac:dyDescent="0.3">
      <c r="A2" t="s">
        <v>727</v>
      </c>
    </row>
    <row r="4" spans="1:10" ht="15.75" customHeight="1" x14ac:dyDescent="0.3">
      <c r="A4" s="174" t="s">
        <v>303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73">
        <v>1</v>
      </c>
      <c r="B14" s="8" t="s">
        <v>304</v>
      </c>
      <c r="C14" s="73">
        <v>160</v>
      </c>
      <c r="D14" s="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73">
        <f>A14+1</f>
        <v>2</v>
      </c>
      <c r="B15" s="8" t="s">
        <v>305</v>
      </c>
      <c r="C15" s="73">
        <v>10</v>
      </c>
      <c r="D15" s="4" t="s">
        <v>10</v>
      </c>
      <c r="E15" s="94"/>
      <c r="F15" s="69">
        <f t="shared" ref="F15:F45" si="0">C15*E15</f>
        <v>0</v>
      </c>
      <c r="G15" s="72">
        <v>0.08</v>
      </c>
      <c r="H15" s="35">
        <f t="shared" ref="H15:H45" si="1">I15/C15</f>
        <v>0</v>
      </c>
      <c r="I15" s="69">
        <f t="shared" ref="I15:I45" si="2">F15*(1+G15)</f>
        <v>0</v>
      </c>
      <c r="J15" s="107"/>
    </row>
    <row r="16" spans="1:10" ht="28.8" x14ac:dyDescent="0.3">
      <c r="A16" s="73">
        <f t="shared" ref="A16:A45" si="3">A15+1</f>
        <v>3</v>
      </c>
      <c r="B16" s="113" t="s">
        <v>306</v>
      </c>
      <c r="C16" s="76">
        <v>20</v>
      </c>
      <c r="D16" s="7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28.8" x14ac:dyDescent="0.3">
      <c r="A17" s="73">
        <f t="shared" si="3"/>
        <v>4</v>
      </c>
      <c r="B17" s="8" t="s">
        <v>307</v>
      </c>
      <c r="C17" s="73">
        <v>120</v>
      </c>
      <c r="D17" s="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ht="28.8" x14ac:dyDescent="0.3">
      <c r="A18" s="73">
        <f t="shared" si="3"/>
        <v>5</v>
      </c>
      <c r="B18" s="8" t="s">
        <v>308</v>
      </c>
      <c r="C18" s="73">
        <v>60</v>
      </c>
      <c r="D18" s="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x14ac:dyDescent="0.3">
      <c r="A19" s="73">
        <f t="shared" si="3"/>
        <v>6</v>
      </c>
      <c r="B19" s="8" t="s">
        <v>309</v>
      </c>
      <c r="C19" s="73">
        <v>10</v>
      </c>
      <c r="D19" s="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ht="28.8" x14ac:dyDescent="0.3">
      <c r="A20" s="73">
        <f t="shared" si="3"/>
        <v>7</v>
      </c>
      <c r="B20" s="8" t="s">
        <v>310</v>
      </c>
      <c r="C20" s="73">
        <v>12</v>
      </c>
      <c r="D20" s="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107"/>
    </row>
    <row r="21" spans="1:10" ht="28.8" x14ac:dyDescent="0.3">
      <c r="A21" s="73">
        <f t="shared" si="3"/>
        <v>8</v>
      </c>
      <c r="B21" s="8" t="s">
        <v>311</v>
      </c>
      <c r="C21" s="73">
        <v>10</v>
      </c>
      <c r="D21" s="4" t="s">
        <v>10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9"/>
    </row>
    <row r="22" spans="1:10" ht="43.2" x14ac:dyDescent="0.3">
      <c r="A22" s="73">
        <f t="shared" si="3"/>
        <v>9</v>
      </c>
      <c r="B22" s="8" t="s">
        <v>592</v>
      </c>
      <c r="C22" s="73">
        <v>400</v>
      </c>
      <c r="D22" s="4" t="s">
        <v>10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28.8" x14ac:dyDescent="0.3">
      <c r="A23" s="73">
        <f t="shared" si="3"/>
        <v>10</v>
      </c>
      <c r="B23" s="8" t="s">
        <v>312</v>
      </c>
      <c r="C23" s="73">
        <v>20</v>
      </c>
      <c r="D23" s="4" t="s">
        <v>10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26.25" customHeight="1" x14ac:dyDescent="0.3">
      <c r="A24" s="73">
        <f t="shared" si="3"/>
        <v>11</v>
      </c>
      <c r="B24" s="8" t="s">
        <v>313</v>
      </c>
      <c r="C24" s="73">
        <v>30</v>
      </c>
      <c r="D24" s="4" t="s">
        <v>314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65"/>
    </row>
    <row r="25" spans="1:10" ht="28.8" x14ac:dyDescent="0.3">
      <c r="A25" s="73">
        <f t="shared" si="3"/>
        <v>12</v>
      </c>
      <c r="B25" s="8" t="s">
        <v>593</v>
      </c>
      <c r="C25" s="73">
        <v>40</v>
      </c>
      <c r="D25" s="4" t="s">
        <v>10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65"/>
    </row>
    <row r="26" spans="1:10" ht="43.2" x14ac:dyDescent="0.3">
      <c r="A26" s="73">
        <f t="shared" si="3"/>
        <v>13</v>
      </c>
      <c r="B26" s="8" t="s">
        <v>315</v>
      </c>
      <c r="C26" s="73">
        <v>4</v>
      </c>
      <c r="D26" s="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65"/>
    </row>
    <row r="27" spans="1:10" ht="43.2" x14ac:dyDescent="0.3">
      <c r="A27" s="73">
        <f t="shared" si="3"/>
        <v>14</v>
      </c>
      <c r="B27" s="8" t="s">
        <v>316</v>
      </c>
      <c r="C27" s="73">
        <v>10</v>
      </c>
      <c r="D27" s="4" t="s">
        <v>10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65"/>
    </row>
    <row r="28" spans="1:10" x14ac:dyDescent="0.3">
      <c r="A28" s="73">
        <f t="shared" si="3"/>
        <v>15</v>
      </c>
      <c r="B28" s="8" t="s">
        <v>317</v>
      </c>
      <c r="C28" s="73">
        <v>20</v>
      </c>
      <c r="D28" s="4" t="s">
        <v>10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65"/>
    </row>
    <row r="29" spans="1:10" x14ac:dyDescent="0.3">
      <c r="A29" s="73">
        <f t="shared" si="3"/>
        <v>16</v>
      </c>
      <c r="B29" s="8" t="s">
        <v>318</v>
      </c>
      <c r="C29" s="73">
        <v>10</v>
      </c>
      <c r="D29" s="4" t="s">
        <v>10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65"/>
    </row>
    <row r="30" spans="1:10" x14ac:dyDescent="0.3">
      <c r="A30" s="73">
        <f t="shared" si="3"/>
        <v>17</v>
      </c>
      <c r="B30" s="8" t="s">
        <v>319</v>
      </c>
      <c r="C30" s="73">
        <v>20</v>
      </c>
      <c r="D30" s="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65"/>
    </row>
    <row r="31" spans="1:10" ht="28.8" x14ac:dyDescent="0.3">
      <c r="A31" s="73">
        <f t="shared" si="3"/>
        <v>18</v>
      </c>
      <c r="B31" s="8" t="s">
        <v>320</v>
      </c>
      <c r="C31" s="73">
        <v>60</v>
      </c>
      <c r="D31" s="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65"/>
    </row>
    <row r="32" spans="1:10" ht="28.8" x14ac:dyDescent="0.3">
      <c r="A32" s="73">
        <f t="shared" si="3"/>
        <v>19</v>
      </c>
      <c r="B32" s="8" t="s">
        <v>321</v>
      </c>
      <c r="C32" s="83">
        <v>400</v>
      </c>
      <c r="D32" s="81" t="s">
        <v>10</v>
      </c>
      <c r="E32" s="127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65"/>
    </row>
    <row r="33" spans="1:10" ht="28.8" x14ac:dyDescent="0.3">
      <c r="A33" s="73">
        <f t="shared" si="3"/>
        <v>20</v>
      </c>
      <c r="B33" s="8" t="s">
        <v>322</v>
      </c>
      <c r="C33" s="73">
        <v>5000</v>
      </c>
      <c r="D33" s="4" t="s">
        <v>10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65"/>
    </row>
    <row r="34" spans="1:10" ht="43.2" x14ac:dyDescent="0.3">
      <c r="A34" s="73">
        <f t="shared" si="3"/>
        <v>21</v>
      </c>
      <c r="B34" s="8" t="s">
        <v>323</v>
      </c>
      <c r="C34" s="73">
        <v>520</v>
      </c>
      <c r="D34" s="4" t="s">
        <v>17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65"/>
    </row>
    <row r="35" spans="1:10" ht="43.2" x14ac:dyDescent="0.3">
      <c r="A35" s="73">
        <f t="shared" si="3"/>
        <v>22</v>
      </c>
      <c r="B35" s="8" t="s">
        <v>324</v>
      </c>
      <c r="C35" s="73">
        <v>10</v>
      </c>
      <c r="D35" s="4" t="s">
        <v>17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65"/>
    </row>
    <row r="36" spans="1:10" ht="43.2" x14ac:dyDescent="0.3">
      <c r="A36" s="73">
        <f t="shared" si="3"/>
        <v>23</v>
      </c>
      <c r="B36" s="8" t="s">
        <v>325</v>
      </c>
      <c r="C36" s="73">
        <v>20</v>
      </c>
      <c r="D36" s="4" t="s">
        <v>10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65"/>
    </row>
    <row r="37" spans="1:10" ht="28.8" x14ac:dyDescent="0.3">
      <c r="A37" s="73">
        <f t="shared" si="3"/>
        <v>24</v>
      </c>
      <c r="B37" s="8" t="s">
        <v>326</v>
      </c>
      <c r="C37" s="73">
        <v>12</v>
      </c>
      <c r="D37" s="4" t="s">
        <v>10</v>
      </c>
      <c r="E37" s="94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65"/>
    </row>
    <row r="38" spans="1:10" ht="28.8" x14ac:dyDescent="0.3">
      <c r="A38" s="73">
        <f t="shared" si="3"/>
        <v>25</v>
      </c>
      <c r="B38" s="8" t="s">
        <v>327</v>
      </c>
      <c r="C38" s="73">
        <v>12</v>
      </c>
      <c r="D38" s="4" t="s">
        <v>10</v>
      </c>
      <c r="E38" s="9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65"/>
    </row>
    <row r="39" spans="1:10" ht="28.8" x14ac:dyDescent="0.3">
      <c r="A39" s="73">
        <f t="shared" si="3"/>
        <v>26</v>
      </c>
      <c r="B39" s="8" t="s">
        <v>328</v>
      </c>
      <c r="C39" s="73">
        <v>10</v>
      </c>
      <c r="D39" s="4" t="s">
        <v>10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65"/>
    </row>
    <row r="40" spans="1:10" ht="28.8" x14ac:dyDescent="0.3">
      <c r="A40" s="73">
        <f t="shared" si="3"/>
        <v>27</v>
      </c>
      <c r="B40" s="8" t="s">
        <v>329</v>
      </c>
      <c r="C40" s="73">
        <v>40</v>
      </c>
      <c r="D40" s="4" t="s">
        <v>10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65"/>
    </row>
    <row r="41" spans="1:10" x14ac:dyDescent="0.3">
      <c r="A41" s="73">
        <f t="shared" si="3"/>
        <v>28</v>
      </c>
      <c r="B41" s="8" t="s">
        <v>330</v>
      </c>
      <c r="C41" s="73">
        <v>10</v>
      </c>
      <c r="D41" s="4" t="s">
        <v>10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65"/>
    </row>
    <row r="42" spans="1:10" ht="28.8" x14ac:dyDescent="0.3">
      <c r="A42" s="73">
        <f t="shared" si="3"/>
        <v>29</v>
      </c>
      <c r="B42" s="8" t="s">
        <v>331</v>
      </c>
      <c r="C42" s="73">
        <v>40</v>
      </c>
      <c r="D42" s="4" t="s">
        <v>10</v>
      </c>
      <c r="E42" s="94"/>
      <c r="F42" s="69">
        <f t="shared" si="0"/>
        <v>0</v>
      </c>
      <c r="G42" s="72">
        <v>0.08</v>
      </c>
      <c r="H42" s="35">
        <f t="shared" si="1"/>
        <v>0</v>
      </c>
      <c r="I42" s="69">
        <f t="shared" si="2"/>
        <v>0</v>
      </c>
      <c r="J42" s="65"/>
    </row>
    <row r="43" spans="1:10" x14ac:dyDescent="0.3">
      <c r="A43" s="73">
        <f t="shared" si="3"/>
        <v>30</v>
      </c>
      <c r="B43" s="8" t="s">
        <v>594</v>
      </c>
      <c r="C43" s="73">
        <v>60</v>
      </c>
      <c r="D43" s="4" t="s">
        <v>10</v>
      </c>
      <c r="E43" s="94"/>
      <c r="F43" s="69">
        <f t="shared" si="0"/>
        <v>0</v>
      </c>
      <c r="G43" s="72">
        <v>0.08</v>
      </c>
      <c r="H43" s="35">
        <f t="shared" si="1"/>
        <v>0</v>
      </c>
      <c r="I43" s="69">
        <f t="shared" si="2"/>
        <v>0</v>
      </c>
      <c r="J43" s="65"/>
    </row>
    <row r="44" spans="1:10" x14ac:dyDescent="0.3">
      <c r="A44" s="73">
        <f t="shared" si="3"/>
        <v>31</v>
      </c>
      <c r="B44" s="8" t="s">
        <v>332</v>
      </c>
      <c r="C44" s="73">
        <v>20</v>
      </c>
      <c r="D44" s="4" t="s">
        <v>10</v>
      </c>
      <c r="E44" s="94"/>
      <c r="F44" s="69">
        <f t="shared" si="0"/>
        <v>0</v>
      </c>
      <c r="G44" s="72">
        <v>0.08</v>
      </c>
      <c r="H44" s="35">
        <f t="shared" si="1"/>
        <v>0</v>
      </c>
      <c r="I44" s="69">
        <f t="shared" si="2"/>
        <v>0</v>
      </c>
      <c r="J44" s="65"/>
    </row>
    <row r="45" spans="1:10" x14ac:dyDescent="0.3">
      <c r="A45" s="73">
        <f t="shared" si="3"/>
        <v>32</v>
      </c>
      <c r="B45" s="8" t="s">
        <v>333</v>
      </c>
      <c r="C45" s="141">
        <v>80</v>
      </c>
      <c r="D45" s="86" t="s">
        <v>10</v>
      </c>
      <c r="E45" s="94"/>
      <c r="F45" s="69">
        <f t="shared" si="0"/>
        <v>0</v>
      </c>
      <c r="G45" s="72">
        <v>0.08</v>
      </c>
      <c r="H45" s="35">
        <f t="shared" si="1"/>
        <v>0</v>
      </c>
      <c r="I45" s="69">
        <f t="shared" si="2"/>
        <v>0</v>
      </c>
      <c r="J45" s="65"/>
    </row>
    <row r="46" spans="1:10" ht="31.5" customHeight="1" x14ac:dyDescent="0.3">
      <c r="A46" s="67"/>
      <c r="B46" s="67"/>
      <c r="C46" s="67"/>
      <c r="D46" s="67"/>
      <c r="E46" s="67"/>
      <c r="F46" s="68">
        <f>SUM(F14:F45)</f>
        <v>0</v>
      </c>
      <c r="G46" s="136" t="s">
        <v>71</v>
      </c>
      <c r="H46" s="136" t="s">
        <v>71</v>
      </c>
      <c r="I46" s="68">
        <f>F46*(1+G45)</f>
        <v>0</v>
      </c>
      <c r="J46" s="67"/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8"/>
  <sheetViews>
    <sheetView workbookViewId="0">
      <selection activeCell="I47" sqref="I47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334</v>
      </c>
    </row>
    <row r="2" spans="1:10" x14ac:dyDescent="0.3">
      <c r="A2" t="s">
        <v>726</v>
      </c>
    </row>
    <row r="4" spans="1:10" ht="15.75" customHeight="1" x14ac:dyDescent="0.3">
      <c r="A4" s="174" t="s">
        <v>335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4">
        <v>1</v>
      </c>
      <c r="B14" s="8" t="s">
        <v>336</v>
      </c>
      <c r="C14" s="73">
        <v>120</v>
      </c>
      <c r="D14" s="4" t="s">
        <v>129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4">
        <v>2</v>
      </c>
      <c r="B15" s="8" t="s">
        <v>337</v>
      </c>
      <c r="C15" s="4">
        <v>10</v>
      </c>
      <c r="D15" s="4" t="s">
        <v>10</v>
      </c>
      <c r="E15" s="94"/>
      <c r="F15" s="69">
        <f t="shared" ref="F15:F46" si="0">C15*E15</f>
        <v>0</v>
      </c>
      <c r="G15" s="72">
        <v>0.08</v>
      </c>
      <c r="H15" s="35">
        <f t="shared" ref="H15:H46" si="1">I15/C15</f>
        <v>0</v>
      </c>
      <c r="I15" s="69">
        <f t="shared" ref="I15:I46" si="2">F15*(1+G15)</f>
        <v>0</v>
      </c>
      <c r="J15" s="107"/>
    </row>
    <row r="16" spans="1:10" ht="28.8" x14ac:dyDescent="0.3">
      <c r="A16" s="4">
        <v>3</v>
      </c>
      <c r="B16" s="8" t="s">
        <v>338</v>
      </c>
      <c r="C16" s="4">
        <v>60</v>
      </c>
      <c r="D16" s="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28.8" x14ac:dyDescent="0.3">
      <c r="A17" s="4">
        <v>4</v>
      </c>
      <c r="B17" s="8" t="s">
        <v>339</v>
      </c>
      <c r="C17" s="4">
        <v>80</v>
      </c>
      <c r="D17" s="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ht="72" x14ac:dyDescent="0.3">
      <c r="A18" s="4">
        <v>5</v>
      </c>
      <c r="B18" s="8" t="s">
        <v>340</v>
      </c>
      <c r="C18" s="73">
        <v>140</v>
      </c>
      <c r="D18" s="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ht="43.2" x14ac:dyDescent="0.3">
      <c r="A19" s="4">
        <v>6</v>
      </c>
      <c r="B19" s="8" t="s">
        <v>595</v>
      </c>
      <c r="C19" s="73">
        <v>20</v>
      </c>
      <c r="D19" s="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ht="28.8" x14ac:dyDescent="0.3">
      <c r="A20" s="4">
        <v>7</v>
      </c>
      <c r="B20" s="8" t="s">
        <v>341</v>
      </c>
      <c r="C20" s="4">
        <v>160</v>
      </c>
      <c r="D20" s="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4">
        <v>8</v>
      </c>
      <c r="B21" s="8" t="s">
        <v>342</v>
      </c>
      <c r="C21" s="73">
        <v>40</v>
      </c>
      <c r="D21" s="4" t="s">
        <v>10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ht="28.8" x14ac:dyDescent="0.3">
      <c r="A22" s="4">
        <v>9</v>
      </c>
      <c r="B22" s="8" t="s">
        <v>343</v>
      </c>
      <c r="C22" s="4">
        <v>8</v>
      </c>
      <c r="D22" s="4" t="s">
        <v>344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28.8" x14ac:dyDescent="0.3">
      <c r="A23" s="4">
        <v>10</v>
      </c>
      <c r="B23" s="133" t="s">
        <v>345</v>
      </c>
      <c r="C23" s="123">
        <v>640</v>
      </c>
      <c r="D23" s="124" t="s">
        <v>93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28.8" x14ac:dyDescent="0.3">
      <c r="A24" s="4">
        <v>11</v>
      </c>
      <c r="B24" s="8" t="s">
        <v>346</v>
      </c>
      <c r="C24" s="73">
        <v>300</v>
      </c>
      <c r="D24" s="4" t="s">
        <v>17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ht="57.6" x14ac:dyDescent="0.3">
      <c r="A25" s="4">
        <v>12</v>
      </c>
      <c r="B25" s="113" t="s">
        <v>347</v>
      </c>
      <c r="C25" s="76">
        <v>20</v>
      </c>
      <c r="D25" s="74" t="s">
        <v>10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ht="57.6" x14ac:dyDescent="0.3">
      <c r="A26" s="4">
        <v>13</v>
      </c>
      <c r="B26" s="8" t="s">
        <v>348</v>
      </c>
      <c r="C26" s="4">
        <v>10</v>
      </c>
      <c r="D26" s="4" t="s">
        <v>344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26.25" customHeight="1" x14ac:dyDescent="0.3">
      <c r="A27" s="4">
        <v>14</v>
      </c>
      <c r="B27" s="113" t="s">
        <v>349</v>
      </c>
      <c r="C27" s="76">
        <v>100</v>
      </c>
      <c r="D27" s="74" t="s">
        <v>344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65"/>
    </row>
    <row r="28" spans="1:10" ht="28.8" x14ac:dyDescent="0.3">
      <c r="A28" s="4">
        <v>15</v>
      </c>
      <c r="B28" s="113" t="s">
        <v>350</v>
      </c>
      <c r="C28" s="76">
        <v>10</v>
      </c>
      <c r="D28" s="74" t="s">
        <v>10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65"/>
    </row>
    <row r="29" spans="1:10" ht="28.8" x14ac:dyDescent="0.3">
      <c r="A29" s="4">
        <v>16</v>
      </c>
      <c r="B29" s="8" t="s">
        <v>596</v>
      </c>
      <c r="C29" s="73">
        <v>200</v>
      </c>
      <c r="D29" s="4" t="s">
        <v>17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65"/>
    </row>
    <row r="30" spans="1:10" ht="43.2" x14ac:dyDescent="0.3">
      <c r="A30" s="4">
        <v>17</v>
      </c>
      <c r="B30" s="113" t="s">
        <v>352</v>
      </c>
      <c r="C30" s="76">
        <v>4</v>
      </c>
      <c r="D30" s="7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65"/>
    </row>
    <row r="31" spans="1:10" ht="43.2" x14ac:dyDescent="0.3">
      <c r="A31" s="4">
        <v>18</v>
      </c>
      <c r="B31" s="142" t="s">
        <v>353</v>
      </c>
      <c r="C31" s="76">
        <v>400</v>
      </c>
      <c r="D31" s="74" t="s">
        <v>354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65"/>
    </row>
    <row r="32" spans="1:10" ht="28.8" x14ac:dyDescent="0.3">
      <c r="A32" s="4">
        <v>19</v>
      </c>
      <c r="B32" s="113" t="s">
        <v>355</v>
      </c>
      <c r="C32" s="74">
        <v>8</v>
      </c>
      <c r="D32" s="74" t="s">
        <v>10</v>
      </c>
      <c r="E32" s="94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65"/>
    </row>
    <row r="33" spans="1:10" ht="28.8" x14ac:dyDescent="0.3">
      <c r="A33" s="4">
        <v>20</v>
      </c>
      <c r="B33" s="8" t="s">
        <v>356</v>
      </c>
      <c r="C33" s="73">
        <v>100</v>
      </c>
      <c r="D33" s="4" t="s">
        <v>10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65"/>
    </row>
    <row r="34" spans="1:10" ht="28.8" x14ac:dyDescent="0.3">
      <c r="A34" s="4">
        <v>21</v>
      </c>
      <c r="B34" s="143" t="s">
        <v>357</v>
      </c>
      <c r="C34" s="83">
        <v>20</v>
      </c>
      <c r="D34" s="81" t="s">
        <v>10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65"/>
    </row>
    <row r="35" spans="1:10" ht="57.6" x14ac:dyDescent="0.3">
      <c r="A35" s="4">
        <v>22</v>
      </c>
      <c r="B35" s="8" t="s">
        <v>358</v>
      </c>
      <c r="C35" s="81">
        <v>760</v>
      </c>
      <c r="D35" s="81" t="s">
        <v>10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65"/>
    </row>
    <row r="36" spans="1:10" ht="28.8" x14ac:dyDescent="0.3">
      <c r="A36" s="4">
        <v>23</v>
      </c>
      <c r="B36" s="8" t="s">
        <v>359</v>
      </c>
      <c r="C36" s="73">
        <v>120</v>
      </c>
      <c r="D36" s="4" t="s">
        <v>10</v>
      </c>
      <c r="E36" s="127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65"/>
    </row>
    <row r="37" spans="1:10" ht="28.8" x14ac:dyDescent="0.3">
      <c r="A37" s="4">
        <v>24</v>
      </c>
      <c r="B37" s="113" t="s">
        <v>360</v>
      </c>
      <c r="C37" s="74">
        <v>140</v>
      </c>
      <c r="D37" s="74" t="s">
        <v>10</v>
      </c>
      <c r="E37" s="127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65"/>
    </row>
    <row r="38" spans="1:10" ht="28.8" x14ac:dyDescent="0.3">
      <c r="A38" s="4">
        <v>25</v>
      </c>
      <c r="B38" s="8" t="s">
        <v>361</v>
      </c>
      <c r="C38" s="4">
        <v>80</v>
      </c>
      <c r="D38" s="4" t="s">
        <v>10</v>
      </c>
      <c r="E38" s="9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65"/>
    </row>
    <row r="39" spans="1:10" x14ac:dyDescent="0.3">
      <c r="A39" s="4">
        <v>26</v>
      </c>
      <c r="B39" s="113" t="s">
        <v>362</v>
      </c>
      <c r="C39" s="74">
        <v>10</v>
      </c>
      <c r="D39" s="74" t="s">
        <v>10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65"/>
    </row>
    <row r="40" spans="1:10" ht="28.8" x14ac:dyDescent="0.3">
      <c r="A40" s="4">
        <v>27</v>
      </c>
      <c r="B40" s="113" t="s">
        <v>363</v>
      </c>
      <c r="C40" s="74">
        <v>400</v>
      </c>
      <c r="D40" s="74" t="s">
        <v>10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65"/>
    </row>
    <row r="41" spans="1:10" ht="43.2" x14ac:dyDescent="0.3">
      <c r="A41" s="4">
        <v>28</v>
      </c>
      <c r="B41" s="113" t="s">
        <v>597</v>
      </c>
      <c r="C41" s="76">
        <v>440</v>
      </c>
      <c r="D41" s="74" t="s">
        <v>10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65"/>
    </row>
    <row r="42" spans="1:10" ht="28.8" x14ac:dyDescent="0.3">
      <c r="A42" s="4">
        <v>29</v>
      </c>
      <c r="B42" s="8" t="s">
        <v>364</v>
      </c>
      <c r="C42" s="4">
        <v>40</v>
      </c>
      <c r="D42" s="4" t="s">
        <v>10</v>
      </c>
      <c r="E42" s="94"/>
      <c r="F42" s="69">
        <f t="shared" si="0"/>
        <v>0</v>
      </c>
      <c r="G42" s="72">
        <v>0.08</v>
      </c>
      <c r="H42" s="35">
        <f t="shared" si="1"/>
        <v>0</v>
      </c>
      <c r="I42" s="69">
        <f t="shared" si="2"/>
        <v>0</v>
      </c>
      <c r="J42" s="65"/>
    </row>
    <row r="43" spans="1:10" ht="28.8" x14ac:dyDescent="0.3">
      <c r="A43" s="4">
        <v>30</v>
      </c>
      <c r="B43" s="8" t="s">
        <v>598</v>
      </c>
      <c r="C43" s="4">
        <v>4</v>
      </c>
      <c r="D43" s="4" t="s">
        <v>10</v>
      </c>
      <c r="E43" s="94"/>
      <c r="F43" s="69">
        <f t="shared" si="0"/>
        <v>0</v>
      </c>
      <c r="G43" s="72">
        <v>0.08</v>
      </c>
      <c r="H43" s="35">
        <f t="shared" si="1"/>
        <v>0</v>
      </c>
      <c r="I43" s="69">
        <f t="shared" si="2"/>
        <v>0</v>
      </c>
      <c r="J43" s="65"/>
    </row>
    <row r="44" spans="1:10" x14ac:dyDescent="0.3">
      <c r="A44" s="4">
        <v>31</v>
      </c>
      <c r="B44" s="8" t="s">
        <v>599</v>
      </c>
      <c r="C44" s="4">
        <v>4</v>
      </c>
      <c r="D44" s="4" t="s">
        <v>10</v>
      </c>
      <c r="E44" s="94"/>
      <c r="F44" s="69">
        <f t="shared" si="0"/>
        <v>0</v>
      </c>
      <c r="G44" s="72">
        <v>0.08</v>
      </c>
      <c r="H44" s="35">
        <f t="shared" si="1"/>
        <v>0</v>
      </c>
      <c r="I44" s="69">
        <f t="shared" si="2"/>
        <v>0</v>
      </c>
      <c r="J44" s="65"/>
    </row>
    <row r="45" spans="1:10" ht="28.8" x14ac:dyDescent="0.3">
      <c r="A45" s="4">
        <v>32</v>
      </c>
      <c r="B45" s="8" t="s">
        <v>365</v>
      </c>
      <c r="C45" s="4">
        <v>16</v>
      </c>
      <c r="D45" s="4" t="s">
        <v>10</v>
      </c>
      <c r="E45" s="94"/>
      <c r="F45" s="69">
        <f t="shared" si="0"/>
        <v>0</v>
      </c>
      <c r="G45" s="72">
        <v>0.08</v>
      </c>
      <c r="H45" s="35">
        <f t="shared" si="1"/>
        <v>0</v>
      </c>
      <c r="I45" s="69">
        <f t="shared" si="2"/>
        <v>0</v>
      </c>
      <c r="J45" s="65"/>
    </row>
    <row r="46" spans="1:10" ht="43.2" x14ac:dyDescent="0.3">
      <c r="A46" s="4">
        <v>33</v>
      </c>
      <c r="B46" s="8" t="s">
        <v>600</v>
      </c>
      <c r="C46" s="4">
        <v>30</v>
      </c>
      <c r="D46" s="4" t="s">
        <v>93</v>
      </c>
      <c r="E46" s="94"/>
      <c r="F46" s="69">
        <f t="shared" si="0"/>
        <v>0</v>
      </c>
      <c r="G46" s="72">
        <v>0.08</v>
      </c>
      <c r="H46" s="35">
        <f t="shared" si="1"/>
        <v>0</v>
      </c>
      <c r="I46" s="69">
        <f t="shared" si="2"/>
        <v>0</v>
      </c>
      <c r="J46" s="65"/>
    </row>
    <row r="47" spans="1:10" ht="31.5" customHeight="1" x14ac:dyDescent="0.3">
      <c r="A47" s="67" t="s">
        <v>532</v>
      </c>
      <c r="B47" s="67"/>
      <c r="C47" s="67"/>
      <c r="D47" s="67"/>
      <c r="E47" s="144"/>
      <c r="F47" s="95">
        <f>SUM(F14:F46)</f>
        <v>0</v>
      </c>
      <c r="G47" s="136" t="s">
        <v>71</v>
      </c>
      <c r="H47" s="136" t="s">
        <v>71</v>
      </c>
      <c r="I47" s="68">
        <f>F47*(1+G46)</f>
        <v>0</v>
      </c>
      <c r="J47" s="67"/>
    </row>
    <row r="48" spans="1:10" x14ac:dyDescent="0.3">
      <c r="A48" s="67"/>
      <c r="B48" s="67"/>
      <c r="C48" s="67"/>
      <c r="D48" s="67"/>
      <c r="E48" s="144"/>
      <c r="F48" s="67"/>
      <c r="G48" s="67"/>
      <c r="H48" s="67"/>
      <c r="I48" s="67"/>
      <c r="J48" s="67"/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3"/>
  <sheetViews>
    <sheetView workbookViewId="0">
      <selection activeCell="I53" sqref="I53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366</v>
      </c>
    </row>
    <row r="2" spans="1:10" x14ac:dyDescent="0.3">
      <c r="A2" s="67" t="s">
        <v>725</v>
      </c>
    </row>
    <row r="4" spans="1:10" ht="15.75" customHeight="1" x14ac:dyDescent="0.3">
      <c r="A4" s="181" t="s">
        <v>367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73">
        <v>1</v>
      </c>
      <c r="B14" s="8" t="s">
        <v>368</v>
      </c>
      <c r="C14" s="73">
        <v>20</v>
      </c>
      <c r="D14" s="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73">
        <v>2</v>
      </c>
      <c r="B15" s="8" t="s">
        <v>369</v>
      </c>
      <c r="C15" s="73">
        <v>20</v>
      </c>
      <c r="D15" s="4" t="s">
        <v>10</v>
      </c>
      <c r="E15" s="94"/>
      <c r="F15" s="69">
        <f t="shared" ref="F15:F52" si="0">C15*E15</f>
        <v>0</v>
      </c>
      <c r="G15" s="72">
        <v>0.08</v>
      </c>
      <c r="H15" s="35">
        <f t="shared" ref="H15:H52" si="1">I15/C15</f>
        <v>0</v>
      </c>
      <c r="I15" s="69">
        <f t="shared" ref="I15:I52" si="2">F15*(1+G15)</f>
        <v>0</v>
      </c>
      <c r="J15" s="107"/>
    </row>
    <row r="16" spans="1:10" ht="72" x14ac:dyDescent="0.3">
      <c r="A16" s="73">
        <v>3</v>
      </c>
      <c r="B16" s="8" t="s">
        <v>370</v>
      </c>
      <c r="C16" s="73">
        <v>100</v>
      </c>
      <c r="D16" s="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28.8" x14ac:dyDescent="0.3">
      <c r="A17" s="73">
        <v>4</v>
      </c>
      <c r="B17" s="8" t="s">
        <v>371</v>
      </c>
      <c r="C17" s="4">
        <v>900</v>
      </c>
      <c r="D17" s="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ht="28.8" x14ac:dyDescent="0.3">
      <c r="A18" s="73">
        <v>5</v>
      </c>
      <c r="B18" s="8" t="s">
        <v>372</v>
      </c>
      <c r="C18" s="4">
        <v>40</v>
      </c>
      <c r="D18" s="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ht="28.8" x14ac:dyDescent="0.3">
      <c r="A19" s="73">
        <v>6</v>
      </c>
      <c r="B19" s="8" t="s">
        <v>373</v>
      </c>
      <c r="C19" s="73">
        <v>20</v>
      </c>
      <c r="D19" s="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ht="28.8" x14ac:dyDescent="0.3">
      <c r="A20" s="73">
        <v>7</v>
      </c>
      <c r="B20" s="8" t="s">
        <v>374</v>
      </c>
      <c r="C20" s="83">
        <v>8</v>
      </c>
      <c r="D20" s="81" t="s">
        <v>10</v>
      </c>
      <c r="E20" s="127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73">
        <v>8</v>
      </c>
      <c r="B21" s="8" t="s">
        <v>375</v>
      </c>
      <c r="C21" s="73">
        <v>10</v>
      </c>
      <c r="D21" s="4" t="s">
        <v>10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x14ac:dyDescent="0.3">
      <c r="A22" s="73">
        <v>9</v>
      </c>
      <c r="B22" s="8" t="s">
        <v>601</v>
      </c>
      <c r="C22" s="4">
        <v>20</v>
      </c>
      <c r="D22" s="4" t="s">
        <v>376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x14ac:dyDescent="0.3">
      <c r="A23" s="73">
        <v>10</v>
      </c>
      <c r="B23" s="8" t="s">
        <v>602</v>
      </c>
      <c r="C23" s="4">
        <v>20</v>
      </c>
      <c r="D23" s="4" t="s">
        <v>376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72" x14ac:dyDescent="0.3">
      <c r="A24" s="73">
        <v>11</v>
      </c>
      <c r="B24" s="8" t="s">
        <v>377</v>
      </c>
      <c r="C24" s="73">
        <v>10</v>
      </c>
      <c r="D24" s="4" t="s">
        <v>10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ht="28.8" x14ac:dyDescent="0.3">
      <c r="A25" s="73">
        <v>12</v>
      </c>
      <c r="B25" s="8" t="s">
        <v>378</v>
      </c>
      <c r="C25" s="73">
        <v>60</v>
      </c>
      <c r="D25" s="4" t="s">
        <v>10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ht="43.2" x14ac:dyDescent="0.3">
      <c r="A26" s="73">
        <v>13</v>
      </c>
      <c r="B26" s="58" t="s">
        <v>604</v>
      </c>
      <c r="C26" s="76">
        <v>8</v>
      </c>
      <c r="D26" s="7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28.8" x14ac:dyDescent="0.3">
      <c r="A27" s="73">
        <v>14</v>
      </c>
      <c r="B27" s="113" t="s">
        <v>603</v>
      </c>
      <c r="C27" s="76">
        <v>4</v>
      </c>
      <c r="D27" s="74" t="s">
        <v>10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9"/>
    </row>
    <row r="28" spans="1:10" ht="26.25" customHeight="1" x14ac:dyDescent="0.3">
      <c r="A28" s="73">
        <v>15</v>
      </c>
      <c r="B28" s="8" t="s">
        <v>605</v>
      </c>
      <c r="C28" s="147">
        <v>2480</v>
      </c>
      <c r="D28" s="4" t="s">
        <v>10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65"/>
    </row>
    <row r="29" spans="1:10" ht="28.8" x14ac:dyDescent="0.3">
      <c r="A29" s="73">
        <v>16</v>
      </c>
      <c r="B29" s="8" t="s">
        <v>606</v>
      </c>
      <c r="C29" s="73">
        <v>2</v>
      </c>
      <c r="D29" s="4" t="s">
        <v>10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65"/>
    </row>
    <row r="30" spans="1:10" ht="28.8" x14ac:dyDescent="0.3">
      <c r="A30" s="73">
        <v>17</v>
      </c>
      <c r="B30" s="8" t="s">
        <v>379</v>
      </c>
      <c r="C30" s="4">
        <v>60</v>
      </c>
      <c r="D30" s="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65"/>
    </row>
    <row r="31" spans="1:10" ht="57.6" x14ac:dyDescent="0.3">
      <c r="A31" s="73">
        <v>18</v>
      </c>
      <c r="B31" s="8" t="s">
        <v>380</v>
      </c>
      <c r="C31" s="73">
        <v>50</v>
      </c>
      <c r="D31" s="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65"/>
    </row>
    <row r="32" spans="1:10" ht="28.8" x14ac:dyDescent="0.3">
      <c r="A32" s="73">
        <v>19</v>
      </c>
      <c r="B32" s="8" t="s">
        <v>381</v>
      </c>
      <c r="C32" s="73">
        <v>100</v>
      </c>
      <c r="D32" s="4" t="s">
        <v>10</v>
      </c>
      <c r="E32" s="94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65"/>
    </row>
    <row r="33" spans="1:10" ht="28.8" x14ac:dyDescent="0.3">
      <c r="A33" s="73">
        <v>20</v>
      </c>
      <c r="B33" s="8" t="s">
        <v>382</v>
      </c>
      <c r="C33" s="73">
        <v>16</v>
      </c>
      <c r="D33" s="4" t="s">
        <v>17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65"/>
    </row>
    <row r="34" spans="1:10" ht="28.8" x14ac:dyDescent="0.3">
      <c r="A34" s="73">
        <v>21</v>
      </c>
      <c r="B34" s="8" t="s">
        <v>383</v>
      </c>
      <c r="C34" s="73">
        <v>900</v>
      </c>
      <c r="D34" s="4" t="s">
        <v>10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65"/>
    </row>
    <row r="35" spans="1:10" ht="28.8" x14ac:dyDescent="0.3">
      <c r="A35" s="73">
        <v>22</v>
      </c>
      <c r="B35" s="8" t="s">
        <v>531</v>
      </c>
      <c r="C35" s="73">
        <v>20</v>
      </c>
      <c r="D35" s="4" t="s">
        <v>129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65"/>
    </row>
    <row r="36" spans="1:10" ht="43.2" x14ac:dyDescent="0.3">
      <c r="A36" s="73">
        <v>23</v>
      </c>
      <c r="B36" s="8" t="s">
        <v>384</v>
      </c>
      <c r="C36" s="73">
        <v>20</v>
      </c>
      <c r="D36" s="4" t="s">
        <v>10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65"/>
    </row>
    <row r="37" spans="1:10" ht="43.2" x14ac:dyDescent="0.3">
      <c r="A37" s="73">
        <v>24</v>
      </c>
      <c r="B37" s="8" t="s">
        <v>385</v>
      </c>
      <c r="C37" s="73">
        <v>20</v>
      </c>
      <c r="D37" s="4" t="s">
        <v>10</v>
      </c>
      <c r="E37" s="94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65"/>
    </row>
    <row r="38" spans="1:10" ht="72" x14ac:dyDescent="0.3">
      <c r="A38" s="73">
        <v>25</v>
      </c>
      <c r="B38" s="148" t="s">
        <v>386</v>
      </c>
      <c r="C38" s="88">
        <v>40</v>
      </c>
      <c r="D38" s="88" t="s">
        <v>10</v>
      </c>
      <c r="E38" s="13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65"/>
    </row>
    <row r="39" spans="1:10" ht="28.8" x14ac:dyDescent="0.3">
      <c r="A39" s="73">
        <v>26</v>
      </c>
      <c r="B39" s="8" t="s">
        <v>387</v>
      </c>
      <c r="C39" s="73">
        <v>40</v>
      </c>
      <c r="D39" s="4" t="s">
        <v>10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65"/>
    </row>
    <row r="40" spans="1:10" x14ac:dyDescent="0.3">
      <c r="A40" s="73">
        <v>27</v>
      </c>
      <c r="B40" s="8" t="s">
        <v>388</v>
      </c>
      <c r="C40" s="73">
        <v>30</v>
      </c>
      <c r="D40" s="4" t="s">
        <v>314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65"/>
    </row>
    <row r="41" spans="1:10" x14ac:dyDescent="0.3">
      <c r="A41" s="73">
        <v>28</v>
      </c>
      <c r="B41" s="8" t="s">
        <v>389</v>
      </c>
      <c r="C41" s="4">
        <v>4</v>
      </c>
      <c r="D41" s="4" t="s">
        <v>93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65"/>
    </row>
    <row r="42" spans="1:10" x14ac:dyDescent="0.3">
      <c r="A42" s="73">
        <v>29</v>
      </c>
      <c r="B42" s="8" t="s">
        <v>390</v>
      </c>
      <c r="C42" s="73">
        <v>10</v>
      </c>
      <c r="D42" s="4" t="s">
        <v>10</v>
      </c>
      <c r="E42" s="94"/>
      <c r="F42" s="69">
        <f t="shared" si="0"/>
        <v>0</v>
      </c>
      <c r="G42" s="72">
        <v>0.08</v>
      </c>
      <c r="H42" s="35">
        <f t="shared" si="1"/>
        <v>0</v>
      </c>
      <c r="I42" s="69">
        <f t="shared" si="2"/>
        <v>0</v>
      </c>
      <c r="J42" s="65"/>
    </row>
    <row r="43" spans="1:10" ht="28.8" x14ac:dyDescent="0.3">
      <c r="A43" s="73">
        <v>30</v>
      </c>
      <c r="B43" s="8" t="s">
        <v>391</v>
      </c>
      <c r="C43" s="73">
        <v>20</v>
      </c>
      <c r="D43" s="4" t="s">
        <v>10</v>
      </c>
      <c r="E43" s="94"/>
      <c r="F43" s="69">
        <f t="shared" si="0"/>
        <v>0</v>
      </c>
      <c r="G43" s="72">
        <v>0.08</v>
      </c>
      <c r="H43" s="35">
        <f t="shared" si="1"/>
        <v>0</v>
      </c>
      <c r="I43" s="69">
        <f t="shared" si="2"/>
        <v>0</v>
      </c>
      <c r="J43" s="65"/>
    </row>
    <row r="44" spans="1:10" ht="28.8" x14ac:dyDescent="0.3">
      <c r="A44" s="73">
        <v>31</v>
      </c>
      <c r="B44" s="8" t="s">
        <v>392</v>
      </c>
      <c r="C44" s="73">
        <v>360</v>
      </c>
      <c r="D44" s="4" t="s">
        <v>10</v>
      </c>
      <c r="E44" s="94"/>
      <c r="F44" s="69">
        <f t="shared" si="0"/>
        <v>0</v>
      </c>
      <c r="G44" s="72">
        <v>0.08</v>
      </c>
      <c r="H44" s="35">
        <f t="shared" si="1"/>
        <v>0</v>
      </c>
      <c r="I44" s="69">
        <f t="shared" si="2"/>
        <v>0</v>
      </c>
      <c r="J44" s="65"/>
    </row>
    <row r="45" spans="1:10" ht="28.8" x14ac:dyDescent="0.3">
      <c r="A45" s="73">
        <v>32</v>
      </c>
      <c r="B45" s="8" t="s">
        <v>607</v>
      </c>
      <c r="C45" s="73">
        <v>20</v>
      </c>
      <c r="D45" s="4" t="s">
        <v>10</v>
      </c>
      <c r="E45" s="94"/>
      <c r="F45" s="69">
        <f t="shared" si="0"/>
        <v>0</v>
      </c>
      <c r="G45" s="72">
        <v>0.08</v>
      </c>
      <c r="H45" s="35">
        <f t="shared" si="1"/>
        <v>0</v>
      </c>
      <c r="I45" s="69">
        <f t="shared" si="2"/>
        <v>0</v>
      </c>
      <c r="J45" s="65"/>
    </row>
    <row r="46" spans="1:10" ht="28.8" x14ac:dyDescent="0.3">
      <c r="A46" s="73">
        <v>33</v>
      </c>
      <c r="B46" s="8" t="s">
        <v>393</v>
      </c>
      <c r="C46" s="73">
        <v>400</v>
      </c>
      <c r="D46" s="4" t="s">
        <v>10</v>
      </c>
      <c r="E46" s="94"/>
      <c r="F46" s="69">
        <f t="shared" si="0"/>
        <v>0</v>
      </c>
      <c r="G46" s="72">
        <v>0.08</v>
      </c>
      <c r="H46" s="35">
        <f t="shared" si="1"/>
        <v>0</v>
      </c>
      <c r="I46" s="69">
        <f t="shared" si="2"/>
        <v>0</v>
      </c>
      <c r="J46" s="65"/>
    </row>
    <row r="47" spans="1:10" x14ac:dyDescent="0.3">
      <c r="A47" s="73">
        <v>34</v>
      </c>
      <c r="B47" s="8" t="s">
        <v>394</v>
      </c>
      <c r="C47" s="83">
        <v>20</v>
      </c>
      <c r="D47" s="81" t="s">
        <v>129</v>
      </c>
      <c r="E47" s="127"/>
      <c r="F47" s="69">
        <f t="shared" si="0"/>
        <v>0</v>
      </c>
      <c r="G47" s="72">
        <v>0.08</v>
      </c>
      <c r="H47" s="35">
        <f t="shared" si="1"/>
        <v>0</v>
      </c>
      <c r="I47" s="69">
        <f t="shared" si="2"/>
        <v>0</v>
      </c>
      <c r="J47" s="65"/>
    </row>
    <row r="48" spans="1:10" ht="28.8" x14ac:dyDescent="0.3">
      <c r="A48" s="73">
        <v>35</v>
      </c>
      <c r="B48" s="8" t="s">
        <v>395</v>
      </c>
      <c r="C48" s="73">
        <v>20</v>
      </c>
      <c r="D48" s="4" t="s">
        <v>17</v>
      </c>
      <c r="E48" s="94"/>
      <c r="F48" s="69">
        <f t="shared" si="0"/>
        <v>0</v>
      </c>
      <c r="G48" s="72">
        <v>0.08</v>
      </c>
      <c r="H48" s="35">
        <f t="shared" si="1"/>
        <v>0</v>
      </c>
      <c r="I48" s="69">
        <f t="shared" si="2"/>
        <v>0</v>
      </c>
      <c r="J48" s="65"/>
    </row>
    <row r="49" spans="1:10" ht="28.8" x14ac:dyDescent="0.3">
      <c r="A49" s="73">
        <v>36</v>
      </c>
      <c r="B49" s="146" t="s">
        <v>608</v>
      </c>
      <c r="C49" s="83">
        <v>4</v>
      </c>
      <c r="D49" s="81" t="s">
        <v>10</v>
      </c>
      <c r="E49" s="127"/>
      <c r="F49" s="69">
        <f t="shared" si="0"/>
        <v>0</v>
      </c>
      <c r="G49" s="72">
        <v>0.08</v>
      </c>
      <c r="H49" s="35">
        <f t="shared" si="1"/>
        <v>0</v>
      </c>
      <c r="I49" s="69">
        <f t="shared" si="2"/>
        <v>0</v>
      </c>
      <c r="J49" s="65"/>
    </row>
    <row r="50" spans="1:10" ht="28.8" x14ac:dyDescent="0.3">
      <c r="A50" s="73">
        <v>37</v>
      </c>
      <c r="B50" s="113" t="s">
        <v>609</v>
      </c>
      <c r="C50" s="76">
        <v>240</v>
      </c>
      <c r="D50" s="74" t="s">
        <v>10</v>
      </c>
      <c r="E50" s="94"/>
      <c r="F50" s="69">
        <f t="shared" si="0"/>
        <v>0</v>
      </c>
      <c r="G50" s="72">
        <v>0.08</v>
      </c>
      <c r="H50" s="35">
        <f t="shared" si="1"/>
        <v>0</v>
      </c>
      <c r="I50" s="69">
        <f t="shared" si="2"/>
        <v>0</v>
      </c>
      <c r="J50" s="65"/>
    </row>
    <row r="51" spans="1:10" ht="28.8" x14ac:dyDescent="0.3">
      <c r="A51" s="73">
        <v>38</v>
      </c>
      <c r="B51" s="113" t="s">
        <v>396</v>
      </c>
      <c r="C51" s="76">
        <v>20</v>
      </c>
      <c r="D51" s="74" t="s">
        <v>10</v>
      </c>
      <c r="E51" s="94"/>
      <c r="F51" s="69">
        <f t="shared" si="0"/>
        <v>0</v>
      </c>
      <c r="G51" s="72">
        <v>0.08</v>
      </c>
      <c r="H51" s="35">
        <f t="shared" si="1"/>
        <v>0</v>
      </c>
      <c r="I51" s="69">
        <f t="shared" si="2"/>
        <v>0</v>
      </c>
      <c r="J51" s="65"/>
    </row>
    <row r="52" spans="1:10" ht="31.5" customHeight="1" x14ac:dyDescent="0.3">
      <c r="A52" s="73">
        <v>39</v>
      </c>
      <c r="B52" s="113" t="s">
        <v>397</v>
      </c>
      <c r="C52" s="76">
        <v>10</v>
      </c>
      <c r="D52" s="78" t="s">
        <v>10</v>
      </c>
      <c r="E52" s="94"/>
      <c r="F52" s="69">
        <f t="shared" si="0"/>
        <v>0</v>
      </c>
      <c r="G52" s="72">
        <v>0.08</v>
      </c>
      <c r="H52" s="35">
        <f t="shared" si="1"/>
        <v>0</v>
      </c>
      <c r="I52" s="69">
        <f t="shared" si="2"/>
        <v>0</v>
      </c>
      <c r="J52" s="65"/>
    </row>
    <row r="53" spans="1:10" ht="31.5" customHeight="1" x14ac:dyDescent="0.3">
      <c r="A53" s="149"/>
      <c r="B53" s="150"/>
      <c r="C53" s="149"/>
      <c r="D53" s="37"/>
      <c r="F53" s="151">
        <f>SUM(F14:F52)</f>
        <v>0</v>
      </c>
      <c r="G53" s="152" t="s">
        <v>71</v>
      </c>
      <c r="H53" s="152" t="s">
        <v>71</v>
      </c>
      <c r="I53" s="151">
        <f>F53*(1+G52)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6"/>
  <sheetViews>
    <sheetView workbookViewId="0">
      <selection activeCell="I16" sqref="I16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398</v>
      </c>
    </row>
    <row r="2" spans="1:10" x14ac:dyDescent="0.3">
      <c r="A2" s="67" t="s">
        <v>724</v>
      </c>
    </row>
    <row r="4" spans="1:10" ht="15.75" customHeight="1" x14ac:dyDescent="0.3">
      <c r="A4" s="181" t="s">
        <v>399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43.2" x14ac:dyDescent="0.3">
      <c r="A14" s="73">
        <v>1</v>
      </c>
      <c r="B14" s="8" t="s">
        <v>533</v>
      </c>
      <c r="C14" s="73">
        <v>28</v>
      </c>
      <c r="D14" s="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74">
        <v>2</v>
      </c>
      <c r="B15" s="113" t="s">
        <v>534</v>
      </c>
      <c r="C15" s="74">
        <v>20</v>
      </c>
      <c r="D15" s="74" t="s">
        <v>10</v>
      </c>
      <c r="E15" s="94"/>
      <c r="F15" s="69">
        <f>C15*E15</f>
        <v>0</v>
      </c>
      <c r="G15" s="72">
        <v>0.08</v>
      </c>
      <c r="H15" s="35">
        <f>I15/C15</f>
        <v>0</v>
      </c>
      <c r="I15" s="69">
        <f>F15*(1+G15)</f>
        <v>0</v>
      </c>
      <c r="J15" s="107"/>
    </row>
    <row r="16" spans="1:10" ht="31.5" customHeight="1" x14ac:dyDescent="0.3">
      <c r="A16" s="149"/>
      <c r="B16" s="150"/>
      <c r="C16" s="149"/>
      <c r="D16" s="37"/>
      <c r="F16" s="151">
        <f>SUM(F14:F15)</f>
        <v>0</v>
      </c>
      <c r="G16" s="151" t="s">
        <v>71</v>
      </c>
      <c r="H16" s="151" t="s">
        <v>71</v>
      </c>
      <c r="I16" s="151">
        <f>F16*(1+G15)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5"/>
  <sheetViews>
    <sheetView workbookViewId="0">
      <selection activeCell="I15" sqref="I15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400</v>
      </c>
    </row>
    <row r="2" spans="1:10" x14ac:dyDescent="0.3">
      <c r="A2" s="67" t="s">
        <v>723</v>
      </c>
    </row>
    <row r="4" spans="1:10" ht="15.75" customHeight="1" x14ac:dyDescent="0.3">
      <c r="A4" s="181" t="s">
        <v>401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72" x14ac:dyDescent="0.3">
      <c r="A14" s="76">
        <v>1</v>
      </c>
      <c r="B14" s="58" t="s">
        <v>402</v>
      </c>
      <c r="C14" s="73">
        <v>1000</v>
      </c>
      <c r="D14" s="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31.5" customHeight="1" x14ac:dyDescent="0.3">
      <c r="A15" s="149"/>
      <c r="B15" s="150"/>
      <c r="C15" s="149"/>
      <c r="D15" s="37"/>
      <c r="F15" s="151">
        <f>F14</f>
        <v>0</v>
      </c>
      <c r="G15" s="152" t="s">
        <v>71</v>
      </c>
      <c r="H15" s="152" t="s">
        <v>71</v>
      </c>
      <c r="I15" s="151">
        <f>F15*(1+G14)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"/>
  <sheetViews>
    <sheetView workbookViewId="0">
      <selection activeCell="F17" sqref="F17"/>
    </sheetView>
  </sheetViews>
  <sheetFormatPr defaultRowHeight="14.4" x14ac:dyDescent="0.3"/>
  <cols>
    <col min="1" max="1" width="6.44140625" style="67" customWidth="1"/>
    <col min="2" max="2" width="33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403</v>
      </c>
    </row>
    <row r="2" spans="1:10" x14ac:dyDescent="0.3">
      <c r="A2" s="67" t="s">
        <v>722</v>
      </c>
    </row>
    <row r="4" spans="1:10" ht="15.75" customHeight="1" x14ac:dyDescent="0.3">
      <c r="A4" s="181" t="s">
        <v>404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x14ac:dyDescent="0.3">
      <c r="A14" s="73">
        <v>2</v>
      </c>
      <c r="B14" s="153" t="s">
        <v>535</v>
      </c>
      <c r="C14" s="73">
        <v>300</v>
      </c>
      <c r="D14" s="73" t="s">
        <v>10</v>
      </c>
      <c r="E14" s="94"/>
      <c r="F14" s="69">
        <f t="shared" ref="F14:F16" si="0">C14*E14</f>
        <v>0</v>
      </c>
      <c r="G14" s="72">
        <v>0.08</v>
      </c>
      <c r="H14" s="182">
        <f>I14/C14</f>
        <v>0</v>
      </c>
      <c r="I14" s="69">
        <f t="shared" ref="I14:I16" si="1">F14*(1+G14)</f>
        <v>0</v>
      </c>
      <c r="J14" s="107"/>
    </row>
    <row r="15" spans="1:10" x14ac:dyDescent="0.3">
      <c r="A15" s="73">
        <v>3</v>
      </c>
      <c r="B15" s="153" t="s">
        <v>676</v>
      </c>
      <c r="C15" s="73">
        <v>160</v>
      </c>
      <c r="D15" s="73" t="s">
        <v>10</v>
      </c>
      <c r="E15" s="94"/>
      <c r="F15" s="69">
        <f t="shared" si="0"/>
        <v>0</v>
      </c>
      <c r="G15" s="72">
        <v>0.08</v>
      </c>
      <c r="H15" s="182">
        <f t="shared" ref="H15:H16" si="2">I15/C15</f>
        <v>0</v>
      </c>
      <c r="I15" s="69">
        <f t="shared" si="1"/>
        <v>0</v>
      </c>
      <c r="J15" s="107"/>
    </row>
    <row r="16" spans="1:10" x14ac:dyDescent="0.3">
      <c r="A16" s="73">
        <v>4</v>
      </c>
      <c r="B16" s="153" t="s">
        <v>677</v>
      </c>
      <c r="C16" s="73">
        <v>160</v>
      </c>
      <c r="D16" s="73" t="s">
        <v>10</v>
      </c>
      <c r="E16" s="94"/>
      <c r="F16" s="69">
        <f t="shared" si="0"/>
        <v>0</v>
      </c>
      <c r="G16" s="72">
        <v>0.08</v>
      </c>
      <c r="H16" s="182">
        <f t="shared" si="2"/>
        <v>0</v>
      </c>
      <c r="I16" s="69">
        <f t="shared" si="1"/>
        <v>0</v>
      </c>
      <c r="J16" s="107"/>
    </row>
    <row r="17" spans="6:9" ht="26.25" customHeight="1" x14ac:dyDescent="0.3">
      <c r="F17" s="68">
        <f>SUM(F14:F16)</f>
        <v>0</v>
      </c>
      <c r="G17" s="68" t="s">
        <v>71</v>
      </c>
      <c r="H17" s="68" t="s">
        <v>71</v>
      </c>
      <c r="I17" s="68">
        <f>F17*(1+G16)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5"/>
  <sheetViews>
    <sheetView zoomScaleNormal="100" workbookViewId="0">
      <selection activeCell="A3" sqref="A3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405</v>
      </c>
    </row>
    <row r="2" spans="1:10" x14ac:dyDescent="0.3">
      <c r="A2" s="67" t="s">
        <v>721</v>
      </c>
    </row>
    <row r="4" spans="1:10" ht="15.75" customHeight="1" x14ac:dyDescent="0.3">
      <c r="A4" s="181" t="s">
        <v>406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x14ac:dyDescent="0.3">
      <c r="A14" s="73">
        <v>1</v>
      </c>
      <c r="B14" s="8" t="s">
        <v>407</v>
      </c>
      <c r="C14" s="73">
        <v>1200</v>
      </c>
      <c r="D14" s="4" t="s">
        <v>17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6.25" customHeight="1" x14ac:dyDescent="0.3">
      <c r="F15" s="68">
        <f>F14</f>
        <v>0</v>
      </c>
      <c r="G15" s="68" t="s">
        <v>71</v>
      </c>
      <c r="H15" s="68" t="s">
        <v>71</v>
      </c>
      <c r="I15" s="68">
        <f>F15*(1+G14)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7"/>
  <sheetViews>
    <sheetView zoomScaleNormal="100" workbookViewId="0">
      <selection activeCell="I17" sqref="I17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408</v>
      </c>
    </row>
    <row r="2" spans="1:10" x14ac:dyDescent="0.3">
      <c r="A2" s="67" t="s">
        <v>720</v>
      </c>
    </row>
    <row r="4" spans="1:10" ht="15.75" customHeight="1" x14ac:dyDescent="0.3">
      <c r="A4" s="181" t="s">
        <v>409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86.4" x14ac:dyDescent="0.3">
      <c r="A14" s="4">
        <v>1</v>
      </c>
      <c r="B14" s="8" t="s">
        <v>679</v>
      </c>
      <c r="C14" s="4">
        <v>60</v>
      </c>
      <c r="D14" s="4" t="s">
        <v>176</v>
      </c>
      <c r="E14" s="94"/>
      <c r="F14" s="69">
        <f>C14*E14</f>
        <v>0</v>
      </c>
      <c r="G14" s="72">
        <v>0.08</v>
      </c>
      <c r="H14" s="154">
        <f>I14/C14</f>
        <v>0</v>
      </c>
      <c r="I14" s="69">
        <f>F14*(1+G14)</f>
        <v>0</v>
      </c>
      <c r="J14" s="9"/>
    </row>
    <row r="15" spans="1:10" ht="86.4" x14ac:dyDescent="0.3">
      <c r="A15" s="4">
        <v>2</v>
      </c>
      <c r="B15" s="8" t="s">
        <v>680</v>
      </c>
      <c r="C15" s="4">
        <v>60</v>
      </c>
      <c r="D15" s="4" t="s">
        <v>176</v>
      </c>
      <c r="E15" s="94"/>
      <c r="F15" s="69">
        <f t="shared" ref="F15:F16" si="0">C15*E15</f>
        <v>0</v>
      </c>
      <c r="G15" s="72">
        <v>0.08</v>
      </c>
      <c r="H15" s="154">
        <f t="shared" ref="H15:H16" si="1">I15/C15</f>
        <v>0</v>
      </c>
      <c r="I15" s="69">
        <f t="shared" ref="I15:I16" si="2">F15*(1+G15)</f>
        <v>0</v>
      </c>
      <c r="J15" s="107"/>
    </row>
    <row r="16" spans="1:10" ht="86.4" x14ac:dyDescent="0.3">
      <c r="A16" s="4">
        <v>3</v>
      </c>
      <c r="B16" s="8" t="s">
        <v>681</v>
      </c>
      <c r="C16" s="4">
        <v>30</v>
      </c>
      <c r="D16" s="4" t="s">
        <v>176</v>
      </c>
      <c r="E16" s="94"/>
      <c r="F16" s="69">
        <f t="shared" si="0"/>
        <v>0</v>
      </c>
      <c r="G16" s="72">
        <v>0.08</v>
      </c>
      <c r="H16" s="154">
        <f t="shared" si="1"/>
        <v>0</v>
      </c>
      <c r="I16" s="69">
        <f t="shared" si="2"/>
        <v>0</v>
      </c>
      <c r="J16" s="107"/>
    </row>
    <row r="17" spans="6:9" ht="26.25" customHeight="1" x14ac:dyDescent="0.3">
      <c r="F17" s="68">
        <f>SUM(F14:F16)</f>
        <v>0</v>
      </c>
      <c r="G17" s="68" t="s">
        <v>71</v>
      </c>
      <c r="H17" s="68" t="s">
        <v>71</v>
      </c>
      <c r="I17" s="68">
        <f>F17*(1+G16)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3" max="4" width="8.88671875" style="33"/>
    <col min="5" max="5" width="11.6640625" style="33" customWidth="1"/>
    <col min="6" max="6" width="13" style="33" customWidth="1"/>
    <col min="7" max="7" width="8.88671875" style="33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81</v>
      </c>
    </row>
    <row r="2" spans="1:10" x14ac:dyDescent="0.3">
      <c r="A2" t="s">
        <v>737</v>
      </c>
    </row>
    <row r="4" spans="1:10" ht="15.75" customHeight="1" x14ac:dyDescent="0.3">
      <c r="A4" s="174" t="s">
        <v>107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>
        <f>SUM(N52)</f>
        <v>0</v>
      </c>
      <c r="J12" s="4" t="s">
        <v>73</v>
      </c>
    </row>
    <row r="13" spans="1:10" x14ac:dyDescent="0.3">
      <c r="A13" s="90">
        <v>1</v>
      </c>
      <c r="B13" s="90">
        <v>2</v>
      </c>
      <c r="C13" s="90">
        <v>3</v>
      </c>
      <c r="D13" s="90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4">
        <v>1</v>
      </c>
      <c r="B14" s="4" t="s">
        <v>82</v>
      </c>
      <c r="C14" s="4">
        <v>20</v>
      </c>
      <c r="D14" s="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43.2" x14ac:dyDescent="0.3">
      <c r="A15" s="4">
        <f>A14+1</f>
        <v>2</v>
      </c>
      <c r="B15" s="4" t="s">
        <v>83</v>
      </c>
      <c r="C15" s="4">
        <v>30</v>
      </c>
      <c r="D15" s="4" t="s">
        <v>10</v>
      </c>
      <c r="E15" s="94"/>
      <c r="F15" s="69">
        <f t="shared" ref="F15:F44" si="0">C15*E15</f>
        <v>0</v>
      </c>
      <c r="G15" s="72">
        <v>0.08</v>
      </c>
      <c r="H15" s="35">
        <f t="shared" ref="H15:H50" si="1">I15/C15</f>
        <v>0</v>
      </c>
      <c r="I15" s="69">
        <f t="shared" ref="I15:I50" si="2">F15*(1+G15)</f>
        <v>0</v>
      </c>
      <c r="J15" s="107"/>
    </row>
    <row r="16" spans="1:10" ht="28.8" x14ac:dyDescent="0.3">
      <c r="A16" s="4">
        <f t="shared" ref="A16:A50" si="3">A15+1</f>
        <v>3</v>
      </c>
      <c r="B16" s="91" t="s">
        <v>84</v>
      </c>
      <c r="C16" s="4">
        <v>10</v>
      </c>
      <c r="D16" s="37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x14ac:dyDescent="0.3">
      <c r="A17" s="4">
        <f t="shared" si="3"/>
        <v>4</v>
      </c>
      <c r="B17" s="74" t="s">
        <v>85</v>
      </c>
      <c r="C17" s="100">
        <v>40</v>
      </c>
      <c r="D17" s="7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x14ac:dyDescent="0.3">
      <c r="A18" s="4">
        <f t="shared" si="3"/>
        <v>5</v>
      </c>
      <c r="B18" s="74" t="s">
        <v>86</v>
      </c>
      <c r="C18" s="76">
        <v>300</v>
      </c>
      <c r="D18" s="7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x14ac:dyDescent="0.3">
      <c r="A19" s="4">
        <f t="shared" si="3"/>
        <v>6</v>
      </c>
      <c r="B19" s="74" t="s">
        <v>87</v>
      </c>
      <c r="C19" s="76">
        <v>400</v>
      </c>
      <c r="D19" s="7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x14ac:dyDescent="0.3">
      <c r="A20" s="4">
        <f t="shared" si="3"/>
        <v>7</v>
      </c>
      <c r="B20" s="74" t="s">
        <v>88</v>
      </c>
      <c r="C20" s="74">
        <v>300</v>
      </c>
      <c r="D20" s="7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4">
        <f t="shared" si="3"/>
        <v>8</v>
      </c>
      <c r="B21" s="74" t="s">
        <v>669</v>
      </c>
      <c r="C21" s="74">
        <v>200</v>
      </c>
      <c r="D21" s="74" t="s">
        <v>10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ht="28.8" x14ac:dyDescent="0.3">
      <c r="A22" s="4">
        <f t="shared" si="3"/>
        <v>9</v>
      </c>
      <c r="B22" s="74" t="s">
        <v>89</v>
      </c>
      <c r="C22" s="74">
        <v>30</v>
      </c>
      <c r="D22" s="74" t="s">
        <v>10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28.8" x14ac:dyDescent="0.3">
      <c r="A23" s="4">
        <f t="shared" si="3"/>
        <v>10</v>
      </c>
      <c r="B23" s="74" t="s">
        <v>90</v>
      </c>
      <c r="C23" s="74">
        <v>800</v>
      </c>
      <c r="D23" s="74" t="s">
        <v>10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28.8" x14ac:dyDescent="0.3">
      <c r="A24" s="4">
        <f t="shared" si="3"/>
        <v>11</v>
      </c>
      <c r="B24" s="74" t="s">
        <v>91</v>
      </c>
      <c r="C24" s="74">
        <v>500</v>
      </c>
      <c r="D24" s="74" t="s">
        <v>10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ht="57.6" x14ac:dyDescent="0.3">
      <c r="A25" s="4">
        <f t="shared" si="3"/>
        <v>12</v>
      </c>
      <c r="B25" s="101" t="s">
        <v>92</v>
      </c>
      <c r="C25" s="108">
        <v>20</v>
      </c>
      <c r="D25" s="108" t="s">
        <v>93</v>
      </c>
      <c r="E25" s="109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ht="43.2" x14ac:dyDescent="0.3">
      <c r="A26" s="4">
        <f t="shared" si="3"/>
        <v>13</v>
      </c>
      <c r="B26" s="74" t="s">
        <v>94</v>
      </c>
      <c r="C26" s="74">
        <v>500</v>
      </c>
      <c r="D26" s="7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28.8" x14ac:dyDescent="0.3">
      <c r="A27" s="4">
        <f t="shared" si="3"/>
        <v>14</v>
      </c>
      <c r="B27" s="74" t="s">
        <v>95</v>
      </c>
      <c r="C27" s="74">
        <v>800</v>
      </c>
      <c r="D27" s="74" t="s">
        <v>10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9"/>
    </row>
    <row r="28" spans="1:10" ht="28.8" x14ac:dyDescent="0.3">
      <c r="A28" s="4">
        <f t="shared" si="3"/>
        <v>15</v>
      </c>
      <c r="B28" s="74" t="s">
        <v>96</v>
      </c>
      <c r="C28" s="74">
        <v>200</v>
      </c>
      <c r="D28" s="74" t="s">
        <v>10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107"/>
    </row>
    <row r="29" spans="1:10" x14ac:dyDescent="0.3">
      <c r="A29" s="4">
        <f t="shared" si="3"/>
        <v>16</v>
      </c>
      <c r="B29" s="81" t="s">
        <v>97</v>
      </c>
      <c r="C29" s="83">
        <v>320</v>
      </c>
      <c r="D29" s="81" t="s">
        <v>10</v>
      </c>
      <c r="E29" s="109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107"/>
    </row>
    <row r="30" spans="1:10" ht="57.6" x14ac:dyDescent="0.3">
      <c r="A30" s="4">
        <f t="shared" si="3"/>
        <v>17</v>
      </c>
      <c r="B30" s="74" t="s">
        <v>98</v>
      </c>
      <c r="C30" s="74">
        <v>8</v>
      </c>
      <c r="D30" s="7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9"/>
    </row>
    <row r="31" spans="1:10" ht="28.8" x14ac:dyDescent="0.3">
      <c r="A31" s="4">
        <f t="shared" si="3"/>
        <v>18</v>
      </c>
      <c r="B31" s="74" t="s">
        <v>99</v>
      </c>
      <c r="C31" s="76">
        <v>200</v>
      </c>
      <c r="D31" s="7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107"/>
    </row>
    <row r="32" spans="1:10" ht="28.8" x14ac:dyDescent="0.3">
      <c r="A32" s="4">
        <f t="shared" si="3"/>
        <v>19</v>
      </c>
      <c r="B32" s="74" t="s">
        <v>100</v>
      </c>
      <c r="C32" s="76">
        <v>10</v>
      </c>
      <c r="D32" s="74" t="s">
        <v>10</v>
      </c>
      <c r="E32" s="94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9"/>
    </row>
    <row r="33" spans="1:11" ht="28.8" x14ac:dyDescent="0.3">
      <c r="A33" s="4">
        <f t="shared" si="3"/>
        <v>20</v>
      </c>
      <c r="B33" s="74" t="s">
        <v>101</v>
      </c>
      <c r="C33" s="74">
        <v>20</v>
      </c>
      <c r="D33" s="74" t="s">
        <v>17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9"/>
    </row>
    <row r="34" spans="1:11" x14ac:dyDescent="0.3">
      <c r="A34" s="4">
        <f t="shared" si="3"/>
        <v>21</v>
      </c>
      <c r="B34" s="74" t="s">
        <v>102</v>
      </c>
      <c r="C34" s="74">
        <v>8</v>
      </c>
      <c r="D34" s="74" t="s">
        <v>10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9"/>
    </row>
    <row r="35" spans="1:11" x14ac:dyDescent="0.3">
      <c r="A35" s="4">
        <f t="shared" si="3"/>
        <v>22</v>
      </c>
      <c r="B35" s="80" t="s">
        <v>103</v>
      </c>
      <c r="C35" s="80">
        <v>8</v>
      </c>
      <c r="D35" s="80" t="s">
        <v>10</v>
      </c>
      <c r="E35" s="109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9"/>
    </row>
    <row r="36" spans="1:11" x14ac:dyDescent="0.3">
      <c r="A36" s="4">
        <f t="shared" si="3"/>
        <v>23</v>
      </c>
      <c r="B36" s="4" t="s">
        <v>104</v>
      </c>
      <c r="C36" s="4">
        <v>8</v>
      </c>
      <c r="D36" s="4" t="s">
        <v>10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9"/>
    </row>
    <row r="37" spans="1:11" ht="41.4" customHeight="1" x14ac:dyDescent="0.3">
      <c r="A37" s="4">
        <f t="shared" si="3"/>
        <v>24</v>
      </c>
      <c r="B37" s="81" t="s">
        <v>105</v>
      </c>
      <c r="C37" s="81">
        <v>8</v>
      </c>
      <c r="D37" s="81" t="s">
        <v>10</v>
      </c>
      <c r="E37" s="94"/>
      <c r="F37" s="69">
        <f t="shared" si="0"/>
        <v>0</v>
      </c>
      <c r="G37" s="39">
        <v>0.08</v>
      </c>
      <c r="H37" s="35">
        <f t="shared" si="1"/>
        <v>0</v>
      </c>
      <c r="I37" s="69">
        <f t="shared" si="2"/>
        <v>0</v>
      </c>
      <c r="J37" s="81"/>
    </row>
    <row r="38" spans="1:11" ht="41.4" customHeight="1" x14ac:dyDescent="0.3">
      <c r="A38" s="4">
        <f t="shared" si="3"/>
        <v>25</v>
      </c>
      <c r="B38" s="110" t="s">
        <v>672</v>
      </c>
      <c r="C38" s="110">
        <v>10</v>
      </c>
      <c r="D38" s="110" t="s">
        <v>10</v>
      </c>
      <c r="E38" s="94"/>
      <c r="F38" s="71">
        <f t="shared" si="0"/>
        <v>0</v>
      </c>
      <c r="G38" s="102">
        <v>0.08</v>
      </c>
      <c r="H38" s="103">
        <f t="shared" si="1"/>
        <v>0</v>
      </c>
      <c r="I38" s="69">
        <f t="shared" si="2"/>
        <v>0</v>
      </c>
      <c r="J38" s="110"/>
    </row>
    <row r="39" spans="1:11" ht="41.4" customHeight="1" x14ac:dyDescent="0.3">
      <c r="A39" s="4">
        <f t="shared" si="3"/>
        <v>26</v>
      </c>
      <c r="B39" s="110" t="s">
        <v>673</v>
      </c>
      <c r="C39" s="110">
        <v>20</v>
      </c>
      <c r="D39" s="110" t="s">
        <v>10</v>
      </c>
      <c r="E39" s="94"/>
      <c r="F39" s="71">
        <f t="shared" si="0"/>
        <v>0</v>
      </c>
      <c r="G39" s="102">
        <v>0.08</v>
      </c>
      <c r="H39" s="103">
        <f t="shared" si="1"/>
        <v>0</v>
      </c>
      <c r="I39" s="69">
        <f t="shared" si="2"/>
        <v>0</v>
      </c>
      <c r="J39" s="110"/>
    </row>
    <row r="40" spans="1:11" ht="41.4" customHeight="1" x14ac:dyDescent="0.3">
      <c r="A40" s="4">
        <f t="shared" si="3"/>
        <v>27</v>
      </c>
      <c r="B40" s="110" t="s">
        <v>674</v>
      </c>
      <c r="C40" s="110">
        <v>6</v>
      </c>
      <c r="D40" s="110" t="s">
        <v>10</v>
      </c>
      <c r="E40" s="94"/>
      <c r="F40" s="71">
        <f>C40*E40</f>
        <v>0</v>
      </c>
      <c r="G40" s="102">
        <v>0.08</v>
      </c>
      <c r="H40" s="103">
        <f t="shared" si="1"/>
        <v>0</v>
      </c>
      <c r="I40" s="69">
        <f t="shared" si="2"/>
        <v>0</v>
      </c>
      <c r="J40" s="110"/>
    </row>
    <row r="41" spans="1:11" ht="41.4" customHeight="1" x14ac:dyDescent="0.3">
      <c r="A41" s="4">
        <f t="shared" si="3"/>
        <v>28</v>
      </c>
      <c r="B41" s="110" t="s">
        <v>675</v>
      </c>
      <c r="C41" s="110">
        <v>6</v>
      </c>
      <c r="D41" s="110" t="s">
        <v>10</v>
      </c>
      <c r="E41" s="94"/>
      <c r="F41" s="71">
        <f>C41*E41</f>
        <v>0</v>
      </c>
      <c r="G41" s="102">
        <v>0.08</v>
      </c>
      <c r="H41" s="103">
        <f t="shared" si="1"/>
        <v>0</v>
      </c>
      <c r="I41" s="69">
        <f t="shared" si="2"/>
        <v>0</v>
      </c>
      <c r="J41" s="110"/>
    </row>
    <row r="42" spans="1:11" ht="28.8" x14ac:dyDescent="0.3">
      <c r="A42" s="4">
        <f t="shared" si="3"/>
        <v>29</v>
      </c>
      <c r="B42" s="86" t="s">
        <v>556</v>
      </c>
      <c r="C42" s="86">
        <v>30</v>
      </c>
      <c r="D42" s="86" t="s">
        <v>10</v>
      </c>
      <c r="E42" s="86"/>
      <c r="F42" s="69">
        <f t="shared" si="0"/>
        <v>0</v>
      </c>
      <c r="G42" s="104">
        <v>0.08</v>
      </c>
      <c r="H42" s="103">
        <f t="shared" si="1"/>
        <v>0</v>
      </c>
      <c r="I42" s="69">
        <f t="shared" si="2"/>
        <v>0</v>
      </c>
      <c r="J42" s="86"/>
      <c r="K42" s="37"/>
    </row>
    <row r="43" spans="1:11" ht="28.8" x14ac:dyDescent="0.3">
      <c r="A43" s="4">
        <f t="shared" si="3"/>
        <v>30</v>
      </c>
      <c r="B43" s="86" t="s">
        <v>678</v>
      </c>
      <c r="C43" s="86">
        <v>80</v>
      </c>
      <c r="D43" s="86" t="s">
        <v>10</v>
      </c>
      <c r="E43" s="86"/>
      <c r="F43" s="71">
        <f>C43*E43</f>
        <v>0</v>
      </c>
      <c r="G43" s="104">
        <v>0.08</v>
      </c>
      <c r="H43" s="103">
        <f t="shared" si="1"/>
        <v>0</v>
      </c>
      <c r="I43" s="69">
        <f t="shared" si="2"/>
        <v>0</v>
      </c>
      <c r="J43" s="86"/>
      <c r="K43" s="37"/>
    </row>
    <row r="44" spans="1:11" ht="28.8" x14ac:dyDescent="0.3">
      <c r="A44" s="4">
        <f t="shared" si="3"/>
        <v>31</v>
      </c>
      <c r="B44" s="86" t="s">
        <v>555</v>
      </c>
      <c r="C44" s="86">
        <v>10</v>
      </c>
      <c r="D44" s="86" t="s">
        <v>10</v>
      </c>
      <c r="E44" s="92"/>
      <c r="F44" s="69">
        <f t="shared" si="0"/>
        <v>0</v>
      </c>
      <c r="G44" s="93">
        <v>0.08</v>
      </c>
      <c r="H44" s="103">
        <f t="shared" si="1"/>
        <v>0</v>
      </c>
      <c r="I44" s="69">
        <f t="shared" si="2"/>
        <v>0</v>
      </c>
      <c r="J44" s="111"/>
    </row>
    <row r="45" spans="1:11" ht="28.8" x14ac:dyDescent="0.3">
      <c r="A45" s="4">
        <f t="shared" si="3"/>
        <v>32</v>
      </c>
      <c r="B45" s="86" t="s">
        <v>698</v>
      </c>
      <c r="C45" s="86">
        <v>400</v>
      </c>
      <c r="D45" s="86" t="s">
        <v>10</v>
      </c>
      <c r="E45" s="92"/>
      <c r="F45" s="71">
        <f>C45*E45</f>
        <v>0</v>
      </c>
      <c r="G45" s="93">
        <v>0.08</v>
      </c>
      <c r="H45" s="103">
        <f t="shared" si="1"/>
        <v>0</v>
      </c>
      <c r="I45" s="69">
        <f t="shared" si="2"/>
        <v>0</v>
      </c>
      <c r="J45" s="111"/>
    </row>
    <row r="46" spans="1:11" ht="28.8" x14ac:dyDescent="0.3">
      <c r="A46" s="4">
        <f t="shared" si="3"/>
        <v>33</v>
      </c>
      <c r="B46" s="86" t="s">
        <v>699</v>
      </c>
      <c r="C46" s="86">
        <v>400</v>
      </c>
      <c r="D46" s="86" t="s">
        <v>10</v>
      </c>
      <c r="E46" s="92"/>
      <c r="F46" s="71">
        <f t="shared" ref="F46:F50" si="4">C46*E46</f>
        <v>0</v>
      </c>
      <c r="G46" s="93">
        <v>0.08</v>
      </c>
      <c r="H46" s="103">
        <f t="shared" si="1"/>
        <v>0</v>
      </c>
      <c r="I46" s="69">
        <f t="shared" si="2"/>
        <v>0</v>
      </c>
      <c r="J46" s="111"/>
    </row>
    <row r="47" spans="1:11" ht="28.8" x14ac:dyDescent="0.3">
      <c r="A47" s="4">
        <f t="shared" si="3"/>
        <v>34</v>
      </c>
      <c r="B47" s="86" t="s">
        <v>700</v>
      </c>
      <c r="C47" s="86">
        <v>800</v>
      </c>
      <c r="D47" s="86" t="s">
        <v>10</v>
      </c>
      <c r="E47" s="92"/>
      <c r="F47" s="71">
        <f t="shared" si="4"/>
        <v>0</v>
      </c>
      <c r="G47" s="93">
        <v>0.08</v>
      </c>
      <c r="H47" s="103">
        <f t="shared" si="1"/>
        <v>0</v>
      </c>
      <c r="I47" s="69">
        <f t="shared" si="2"/>
        <v>0</v>
      </c>
      <c r="J47" s="111"/>
    </row>
    <row r="48" spans="1:11" ht="43.2" x14ac:dyDescent="0.3">
      <c r="A48" s="4">
        <f t="shared" si="3"/>
        <v>35</v>
      </c>
      <c r="B48" s="86" t="s">
        <v>701</v>
      </c>
      <c r="C48" s="86">
        <v>40</v>
      </c>
      <c r="D48" s="86" t="s">
        <v>10</v>
      </c>
      <c r="E48" s="92"/>
      <c r="F48" s="71">
        <f t="shared" si="4"/>
        <v>0</v>
      </c>
      <c r="G48" s="93">
        <v>0.08</v>
      </c>
      <c r="H48" s="103">
        <f t="shared" si="1"/>
        <v>0</v>
      </c>
      <c r="I48" s="69">
        <f t="shared" si="2"/>
        <v>0</v>
      </c>
      <c r="J48" s="111"/>
    </row>
    <row r="49" spans="1:10" ht="59.4" customHeight="1" x14ac:dyDescent="0.3">
      <c r="A49" s="4">
        <f t="shared" si="3"/>
        <v>36</v>
      </c>
      <c r="B49" s="91" t="s">
        <v>703</v>
      </c>
      <c r="C49" s="91">
        <v>20</v>
      </c>
      <c r="D49" s="91" t="s">
        <v>10</v>
      </c>
      <c r="E49" s="91"/>
      <c r="F49" s="71">
        <f t="shared" si="4"/>
        <v>0</v>
      </c>
      <c r="G49" s="105">
        <v>0.08</v>
      </c>
      <c r="H49" s="103">
        <f t="shared" si="1"/>
        <v>0</v>
      </c>
      <c r="I49" s="69">
        <f t="shared" si="2"/>
        <v>0</v>
      </c>
      <c r="J49" s="111"/>
    </row>
    <row r="50" spans="1:10" ht="57.6" x14ac:dyDescent="0.3">
      <c r="A50" s="4">
        <f t="shared" si="3"/>
        <v>37</v>
      </c>
      <c r="B50" s="91" t="s">
        <v>702</v>
      </c>
      <c r="C50" s="106">
        <v>20</v>
      </c>
      <c r="D50" s="106" t="s">
        <v>10</v>
      </c>
      <c r="E50" s="92"/>
      <c r="F50" s="71">
        <f t="shared" si="4"/>
        <v>0</v>
      </c>
      <c r="G50" s="105">
        <v>0.08</v>
      </c>
      <c r="H50" s="103">
        <f t="shared" si="1"/>
        <v>0</v>
      </c>
      <c r="I50" s="69">
        <f t="shared" si="2"/>
        <v>0</v>
      </c>
      <c r="J50" s="111"/>
    </row>
    <row r="51" spans="1:10" x14ac:dyDescent="0.3">
      <c r="A51" s="175" t="s">
        <v>654</v>
      </c>
      <c r="B51" s="176"/>
      <c r="C51" s="176"/>
      <c r="D51" s="176"/>
      <c r="E51" s="177"/>
      <c r="F51" s="95">
        <f>SUM(F14:F50)</f>
        <v>0</v>
      </c>
      <c r="G51" s="95" t="s">
        <v>655</v>
      </c>
      <c r="H51" s="95" t="s">
        <v>655</v>
      </c>
      <c r="I51" s="95">
        <f>F51*(1+G50)</f>
        <v>0</v>
      </c>
      <c r="J51" s="67"/>
    </row>
    <row r="52" spans="1:10" x14ac:dyDescent="0.3">
      <c r="I52" s="169"/>
    </row>
  </sheetData>
  <mergeCells count="8">
    <mergeCell ref="A4:J4"/>
    <mergeCell ref="A5:J5"/>
    <mergeCell ref="A6:J6"/>
    <mergeCell ref="A51:E51"/>
    <mergeCell ref="A9:J9"/>
    <mergeCell ref="A10:J10"/>
    <mergeCell ref="A7:J7"/>
    <mergeCell ref="A8:J8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8"/>
  <sheetViews>
    <sheetView workbookViewId="0">
      <selection activeCell="A3" sqref="A3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410</v>
      </c>
    </row>
    <row r="2" spans="1:10" x14ac:dyDescent="0.3">
      <c r="A2" s="67" t="s">
        <v>719</v>
      </c>
    </row>
    <row r="4" spans="1:10" ht="15.75" customHeight="1" x14ac:dyDescent="0.3">
      <c r="A4" s="181" t="s">
        <v>411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57.6" x14ac:dyDescent="0.3">
      <c r="A14" s="73">
        <v>1</v>
      </c>
      <c r="B14" s="8" t="s">
        <v>412</v>
      </c>
      <c r="C14" s="73">
        <v>90</v>
      </c>
      <c r="D14" s="4" t="s">
        <v>10</v>
      </c>
      <c r="E14" s="94"/>
      <c r="F14" s="69">
        <f>C14*E14</f>
        <v>0</v>
      </c>
      <c r="G14" s="72">
        <v>0.08</v>
      </c>
      <c r="H14" s="154">
        <f>I14/C14</f>
        <v>0</v>
      </c>
      <c r="I14" s="69">
        <f>F14*(1+G14)</f>
        <v>0</v>
      </c>
      <c r="J14" s="9"/>
    </row>
    <row r="15" spans="1:10" ht="28.8" x14ac:dyDescent="0.3">
      <c r="A15" s="4">
        <v>2</v>
      </c>
      <c r="B15" s="8" t="s">
        <v>413</v>
      </c>
      <c r="C15" s="4">
        <v>20</v>
      </c>
      <c r="D15" s="4" t="s">
        <v>10</v>
      </c>
      <c r="E15" s="94"/>
      <c r="F15" s="69">
        <f t="shared" ref="F15:F17" si="0">C15*E15</f>
        <v>0</v>
      </c>
      <c r="G15" s="72">
        <v>0.08</v>
      </c>
      <c r="H15" s="154">
        <f t="shared" ref="H15:H17" si="1">I15/C15</f>
        <v>0</v>
      </c>
      <c r="I15" s="69">
        <f t="shared" ref="I15:I17" si="2">F15*(1+G15)</f>
        <v>0</v>
      </c>
      <c r="J15" s="107"/>
    </row>
    <row r="16" spans="1:10" ht="57.6" x14ac:dyDescent="0.3">
      <c r="A16" s="73">
        <v>3</v>
      </c>
      <c r="B16" s="8" t="s">
        <v>610</v>
      </c>
      <c r="C16" s="73">
        <v>50</v>
      </c>
      <c r="D16" s="4" t="s">
        <v>93</v>
      </c>
      <c r="E16" s="94"/>
      <c r="F16" s="69">
        <f t="shared" si="0"/>
        <v>0</v>
      </c>
      <c r="G16" s="72">
        <v>0.08</v>
      </c>
      <c r="H16" s="154">
        <f t="shared" si="1"/>
        <v>0</v>
      </c>
      <c r="I16" s="69">
        <f t="shared" si="2"/>
        <v>0</v>
      </c>
      <c r="J16" s="107"/>
    </row>
    <row r="17" spans="1:10" x14ac:dyDescent="0.3">
      <c r="A17" s="73">
        <v>4</v>
      </c>
      <c r="B17" s="155" t="s">
        <v>414</v>
      </c>
      <c r="C17" s="156">
        <v>8</v>
      </c>
      <c r="D17" s="156" t="s">
        <v>10</v>
      </c>
      <c r="E17" s="134"/>
      <c r="F17" s="69">
        <f t="shared" si="0"/>
        <v>0</v>
      </c>
      <c r="G17" s="72">
        <v>0.08</v>
      </c>
      <c r="H17" s="154">
        <f t="shared" si="1"/>
        <v>0</v>
      </c>
      <c r="I17" s="69">
        <f t="shared" si="2"/>
        <v>0</v>
      </c>
      <c r="J17" s="107"/>
    </row>
    <row r="18" spans="1:10" ht="26.25" customHeight="1" x14ac:dyDescent="0.3">
      <c r="F18" s="151">
        <f>SUM(F14:F17)</f>
        <v>0</v>
      </c>
      <c r="G18" s="151" t="s">
        <v>71</v>
      </c>
      <c r="H18" s="151" t="s">
        <v>71</v>
      </c>
      <c r="I18" s="151">
        <f>F18*(1+G17)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5"/>
  <sheetViews>
    <sheetView workbookViewId="0">
      <selection activeCell="I16" sqref="I16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415</v>
      </c>
    </row>
    <row r="2" spans="1:10" x14ac:dyDescent="0.3">
      <c r="A2" t="s">
        <v>718</v>
      </c>
    </row>
    <row r="4" spans="1:10" ht="15.75" customHeight="1" x14ac:dyDescent="0.3">
      <c r="A4" s="174" t="s">
        <v>416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2" t="s">
        <v>6</v>
      </c>
      <c r="D12" s="2" t="s">
        <v>7</v>
      </c>
      <c r="E12" s="17" t="s">
        <v>8</v>
      </c>
      <c r="F12" s="17" t="s">
        <v>75</v>
      </c>
      <c r="G12" s="3" t="s">
        <v>76</v>
      </c>
      <c r="H12" s="13" t="s">
        <v>78</v>
      </c>
      <c r="I12" s="18" t="s">
        <v>77</v>
      </c>
      <c r="J12" s="1" t="s">
        <v>73</v>
      </c>
    </row>
    <row r="13" spans="1:10" x14ac:dyDescent="0.3">
      <c r="A13" s="1">
        <v>1</v>
      </c>
      <c r="B13" s="1">
        <v>2</v>
      </c>
      <c r="C13" s="2">
        <v>3</v>
      </c>
      <c r="D13" s="2">
        <v>4</v>
      </c>
      <c r="E13" s="1">
        <v>5</v>
      </c>
      <c r="F13" s="1">
        <v>6</v>
      </c>
      <c r="G13" s="2">
        <v>7</v>
      </c>
      <c r="H13" s="2">
        <v>8</v>
      </c>
      <c r="I13" s="1">
        <v>9</v>
      </c>
      <c r="J13" s="1">
        <v>10</v>
      </c>
    </row>
    <row r="14" spans="1:10" ht="43.2" x14ac:dyDescent="0.3">
      <c r="A14" s="21">
        <v>1</v>
      </c>
      <c r="B14" s="10" t="s">
        <v>417</v>
      </c>
      <c r="C14" s="12">
        <v>2</v>
      </c>
      <c r="D14" s="11" t="s">
        <v>10</v>
      </c>
      <c r="E14" s="36"/>
      <c r="F14" s="3">
        <f>C14*E14</f>
        <v>0</v>
      </c>
      <c r="G14" s="5">
        <v>0.08</v>
      </c>
      <c r="H14" s="34">
        <f>I14/C14</f>
        <v>0</v>
      </c>
      <c r="I14" s="3">
        <f>F14*(1+G14)</f>
        <v>0</v>
      </c>
      <c r="J14" s="6"/>
    </row>
    <row r="15" spans="1:10" ht="26.25" customHeight="1" x14ac:dyDescent="0.3">
      <c r="F15" s="42">
        <f>F14</f>
        <v>0</v>
      </c>
      <c r="G15" s="42" t="s">
        <v>71</v>
      </c>
      <c r="H15" s="42" t="s">
        <v>71</v>
      </c>
      <c r="I15" s="42">
        <f>F15*(1+G14)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6"/>
  <sheetViews>
    <sheetView workbookViewId="0">
      <selection activeCell="A3" sqref="A3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418</v>
      </c>
    </row>
    <row r="2" spans="1:10" x14ac:dyDescent="0.3">
      <c r="A2" s="67" t="s">
        <v>717</v>
      </c>
    </row>
    <row r="4" spans="1:10" ht="15.75" customHeight="1" x14ac:dyDescent="0.3">
      <c r="A4" s="181" t="s">
        <v>419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43.2" x14ac:dyDescent="0.3">
      <c r="A14" s="79">
        <v>1</v>
      </c>
      <c r="B14" s="58" t="s">
        <v>420</v>
      </c>
      <c r="C14" s="73">
        <v>50</v>
      </c>
      <c r="D14" s="4" t="s">
        <v>129</v>
      </c>
      <c r="E14" s="94"/>
      <c r="F14" s="70">
        <f>C14*E14</f>
        <v>0</v>
      </c>
      <c r="G14" s="39">
        <v>0.08</v>
      </c>
      <c r="H14" s="157">
        <f>I14/C14</f>
        <v>0</v>
      </c>
      <c r="I14" s="70">
        <f>F14*(1+G14)</f>
        <v>0</v>
      </c>
      <c r="J14" s="64"/>
    </row>
    <row r="15" spans="1:10" ht="43.2" x14ac:dyDescent="0.3">
      <c r="A15" s="73">
        <v>2</v>
      </c>
      <c r="B15" s="158" t="s">
        <v>421</v>
      </c>
      <c r="C15" s="73">
        <v>50</v>
      </c>
      <c r="D15" s="4" t="s">
        <v>129</v>
      </c>
      <c r="E15" s="94"/>
      <c r="F15" s="70">
        <f>C15*E15</f>
        <v>0</v>
      </c>
      <c r="G15" s="72">
        <v>0.08</v>
      </c>
      <c r="H15" s="157">
        <f>I15/C15</f>
        <v>0</v>
      </c>
      <c r="I15" s="70">
        <f>F15*(1+G15)</f>
        <v>0</v>
      </c>
      <c r="J15" s="9"/>
    </row>
    <row r="16" spans="1:10" ht="26.25" customHeight="1" x14ac:dyDescent="0.3">
      <c r="F16" s="95">
        <f>SUM(F14:F15)</f>
        <v>0</v>
      </c>
      <c r="G16" s="151" t="s">
        <v>71</v>
      </c>
      <c r="H16" s="95" t="s">
        <v>71</v>
      </c>
      <c r="I16" s="95">
        <f>F16*(1+G15)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8"/>
  <sheetViews>
    <sheetView workbookViewId="0">
      <selection activeCell="E2" sqref="E2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422</v>
      </c>
    </row>
    <row r="2" spans="1:10" x14ac:dyDescent="0.3">
      <c r="A2" s="67" t="s">
        <v>716</v>
      </c>
    </row>
    <row r="4" spans="1:10" ht="15.75" customHeight="1" x14ac:dyDescent="0.3">
      <c r="A4" s="181" t="s">
        <v>423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72" x14ac:dyDescent="0.3">
      <c r="A14" s="4">
        <v>1</v>
      </c>
      <c r="B14" s="8" t="s">
        <v>569</v>
      </c>
      <c r="C14" s="4">
        <v>420</v>
      </c>
      <c r="D14" s="4" t="s">
        <v>36</v>
      </c>
      <c r="E14" s="70"/>
      <c r="F14" s="70">
        <f>C14*E14</f>
        <v>0</v>
      </c>
      <c r="G14" s="39">
        <v>0.08</v>
      </c>
      <c r="H14" s="157">
        <f>I14/C14</f>
        <v>0</v>
      </c>
      <c r="I14" s="70">
        <f>F14*(1+G14)</f>
        <v>0</v>
      </c>
      <c r="J14" s="64"/>
    </row>
    <row r="15" spans="1:10" ht="72" x14ac:dyDescent="0.3">
      <c r="A15" s="73">
        <v>2</v>
      </c>
      <c r="B15" s="8" t="s">
        <v>570</v>
      </c>
      <c r="C15" s="73">
        <v>420</v>
      </c>
      <c r="D15" s="73" t="s">
        <v>36</v>
      </c>
      <c r="E15" s="70"/>
      <c r="F15" s="70">
        <f t="shared" ref="F15:F17" si="0">C15*E15</f>
        <v>0</v>
      </c>
      <c r="G15" s="39">
        <v>0.08</v>
      </c>
      <c r="H15" s="157">
        <f t="shared" ref="H15:H17" si="1">I15/C15</f>
        <v>0</v>
      </c>
      <c r="I15" s="70">
        <f t="shared" ref="I15:I17" si="2">F15*(1+G15)</f>
        <v>0</v>
      </c>
      <c r="J15" s="64"/>
    </row>
    <row r="16" spans="1:10" ht="72" x14ac:dyDescent="0.3">
      <c r="A16" s="141">
        <v>3</v>
      </c>
      <c r="B16" s="8" t="s">
        <v>682</v>
      </c>
      <c r="C16" s="141">
        <v>100</v>
      </c>
      <c r="D16" s="141" t="s">
        <v>36</v>
      </c>
      <c r="E16" s="159"/>
      <c r="F16" s="159">
        <f>C16*E16</f>
        <v>0</v>
      </c>
      <c r="G16" s="102">
        <v>0.08</v>
      </c>
      <c r="H16" s="157">
        <f t="shared" si="1"/>
        <v>0</v>
      </c>
      <c r="I16" s="70">
        <f t="shared" si="2"/>
        <v>0</v>
      </c>
      <c r="J16" s="160"/>
    </row>
    <row r="17" spans="1:10" ht="72" x14ac:dyDescent="0.3">
      <c r="A17" s="73">
        <v>4</v>
      </c>
      <c r="B17" s="8" t="s">
        <v>571</v>
      </c>
      <c r="C17" s="73">
        <v>240</v>
      </c>
      <c r="D17" s="73" t="s">
        <v>36</v>
      </c>
      <c r="E17" s="69"/>
      <c r="F17" s="71">
        <f t="shared" si="0"/>
        <v>0</v>
      </c>
      <c r="G17" s="161">
        <v>0.08</v>
      </c>
      <c r="H17" s="103">
        <f t="shared" si="1"/>
        <v>0</v>
      </c>
      <c r="I17" s="71">
        <f t="shared" si="2"/>
        <v>0</v>
      </c>
      <c r="J17" s="9"/>
    </row>
    <row r="18" spans="1:10" ht="26.25" customHeight="1" x14ac:dyDescent="0.3">
      <c r="F18" s="151">
        <f>SUM(F14:F17)</f>
        <v>0</v>
      </c>
      <c r="G18" s="151" t="s">
        <v>71</v>
      </c>
      <c r="H18" s="151" t="s">
        <v>71</v>
      </c>
      <c r="I18" s="151">
        <f>F18*(1+G17)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9"/>
  <sheetViews>
    <sheetView workbookViewId="0">
      <selection activeCell="I19" sqref="I19"/>
    </sheetView>
  </sheetViews>
  <sheetFormatPr defaultRowHeight="14.4" x14ac:dyDescent="0.3"/>
  <cols>
    <col min="1" max="1" width="6.44140625" style="67" customWidth="1"/>
    <col min="2" max="2" width="31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424</v>
      </c>
    </row>
    <row r="2" spans="1:10" x14ac:dyDescent="0.3">
      <c r="A2" s="67" t="s">
        <v>715</v>
      </c>
    </row>
    <row r="4" spans="1:10" ht="15.75" customHeight="1" x14ac:dyDescent="0.3">
      <c r="A4" s="181" t="s">
        <v>425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76">
        <v>1</v>
      </c>
      <c r="B14" s="58" t="s">
        <v>612</v>
      </c>
      <c r="C14" s="73">
        <v>40</v>
      </c>
      <c r="D14" s="73" t="s">
        <v>149</v>
      </c>
      <c r="E14" s="162"/>
      <c r="F14" s="70">
        <f>C14*E14</f>
        <v>0</v>
      </c>
      <c r="G14" s="39">
        <v>0.08</v>
      </c>
      <c r="H14" s="157">
        <f>I14/C14</f>
        <v>0</v>
      </c>
      <c r="I14" s="70">
        <f>F14*(1+G14)</f>
        <v>0</v>
      </c>
      <c r="J14" s="64"/>
    </row>
    <row r="15" spans="1:10" ht="28.8" x14ac:dyDescent="0.3">
      <c r="A15" s="76">
        <v>2</v>
      </c>
      <c r="B15" s="58" t="s">
        <v>611</v>
      </c>
      <c r="C15" s="73">
        <v>200</v>
      </c>
      <c r="D15" s="73" t="s">
        <v>149</v>
      </c>
      <c r="E15" s="163"/>
      <c r="F15" s="70">
        <f t="shared" ref="F15:F18" si="0">C15*E15</f>
        <v>0</v>
      </c>
      <c r="G15" s="39">
        <v>0.08</v>
      </c>
      <c r="H15" s="157">
        <f t="shared" ref="H15:H18" si="1">I15/C15</f>
        <v>0</v>
      </c>
      <c r="I15" s="70">
        <f t="shared" ref="I15:I18" si="2">F15*(1+G15)</f>
        <v>0</v>
      </c>
      <c r="J15" s="64"/>
    </row>
    <row r="16" spans="1:10" ht="28.8" x14ac:dyDescent="0.3">
      <c r="A16" s="76">
        <v>3</v>
      </c>
      <c r="B16" s="58" t="s">
        <v>426</v>
      </c>
      <c r="C16" s="73">
        <v>1600</v>
      </c>
      <c r="D16" s="73" t="s">
        <v>149</v>
      </c>
      <c r="E16" s="94"/>
      <c r="F16" s="70">
        <f t="shared" si="0"/>
        <v>0</v>
      </c>
      <c r="G16" s="72">
        <v>0.08</v>
      </c>
      <c r="H16" s="157">
        <f t="shared" si="1"/>
        <v>0</v>
      </c>
      <c r="I16" s="70">
        <f t="shared" si="2"/>
        <v>0</v>
      </c>
      <c r="J16" s="9"/>
    </row>
    <row r="17" spans="1:10" ht="26.25" customHeight="1" x14ac:dyDescent="0.3">
      <c r="A17" s="79">
        <v>4</v>
      </c>
      <c r="B17" s="164" t="s">
        <v>427</v>
      </c>
      <c r="C17" s="83">
        <v>120</v>
      </c>
      <c r="D17" s="83" t="s">
        <v>149</v>
      </c>
      <c r="E17" s="127"/>
      <c r="F17" s="70">
        <f t="shared" si="0"/>
        <v>0</v>
      </c>
      <c r="G17" s="72">
        <v>0.08</v>
      </c>
      <c r="H17" s="157">
        <f t="shared" si="1"/>
        <v>0</v>
      </c>
      <c r="I17" s="70">
        <f t="shared" si="2"/>
        <v>0</v>
      </c>
      <c r="J17" s="65"/>
    </row>
    <row r="18" spans="1:10" ht="28.8" x14ac:dyDescent="0.3">
      <c r="A18" s="73">
        <v>5</v>
      </c>
      <c r="B18" s="8" t="s">
        <v>428</v>
      </c>
      <c r="C18" s="73">
        <v>40</v>
      </c>
      <c r="D18" s="73" t="s">
        <v>149</v>
      </c>
      <c r="E18" s="94"/>
      <c r="F18" s="70">
        <f t="shared" si="0"/>
        <v>0</v>
      </c>
      <c r="G18" s="72">
        <v>0.08</v>
      </c>
      <c r="H18" s="157">
        <f t="shared" si="1"/>
        <v>0</v>
      </c>
      <c r="I18" s="70">
        <f t="shared" si="2"/>
        <v>0</v>
      </c>
      <c r="J18" s="65"/>
    </row>
    <row r="19" spans="1:10" ht="24.75" customHeight="1" x14ac:dyDescent="0.3">
      <c r="F19" s="68">
        <f>SUM(F14:F18)</f>
        <v>0</v>
      </c>
      <c r="G19" s="68" t="s">
        <v>71</v>
      </c>
      <c r="H19" s="68" t="s">
        <v>71</v>
      </c>
      <c r="I19" s="68">
        <f>F19*(1+G18)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8"/>
  <sheetViews>
    <sheetView workbookViewId="0">
      <selection activeCell="D2" sqref="D2"/>
    </sheetView>
  </sheetViews>
  <sheetFormatPr defaultRowHeight="14.4" x14ac:dyDescent="0.3"/>
  <cols>
    <col min="1" max="1" width="6.44140625" customWidth="1"/>
    <col min="2" max="2" width="31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429</v>
      </c>
    </row>
    <row r="2" spans="1:10" x14ac:dyDescent="0.3">
      <c r="A2" t="s">
        <v>714</v>
      </c>
    </row>
    <row r="4" spans="1:10" ht="15.75" customHeight="1" x14ac:dyDescent="0.3">
      <c r="A4" s="174" t="s">
        <v>430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2" t="s">
        <v>6</v>
      </c>
      <c r="D12" s="2" t="s">
        <v>7</v>
      </c>
      <c r="E12" s="17" t="s">
        <v>8</v>
      </c>
      <c r="F12" s="17" t="s">
        <v>75</v>
      </c>
      <c r="G12" s="3" t="s">
        <v>76</v>
      </c>
      <c r="H12" s="13" t="s">
        <v>78</v>
      </c>
      <c r="I12" s="18" t="s">
        <v>77</v>
      </c>
      <c r="J12" s="1" t="s">
        <v>73</v>
      </c>
    </row>
    <row r="13" spans="1:10" x14ac:dyDescent="0.3">
      <c r="A13" s="1">
        <v>1</v>
      </c>
      <c r="B13" s="1">
        <v>2</v>
      </c>
      <c r="C13" s="2">
        <v>3</v>
      </c>
      <c r="D13" s="2">
        <v>4</v>
      </c>
      <c r="E13" s="1">
        <v>5</v>
      </c>
      <c r="F13" s="1">
        <v>6</v>
      </c>
      <c r="G13" s="2">
        <v>7</v>
      </c>
      <c r="H13" s="2">
        <v>8</v>
      </c>
      <c r="I13" s="1">
        <v>9</v>
      </c>
      <c r="J13" s="1">
        <v>10</v>
      </c>
    </row>
    <row r="14" spans="1:10" ht="28.8" x14ac:dyDescent="0.3">
      <c r="A14" s="12">
        <v>1</v>
      </c>
      <c r="B14" s="22" t="s">
        <v>431</v>
      </c>
      <c r="C14" s="12">
        <v>2</v>
      </c>
      <c r="D14" s="11" t="s">
        <v>10</v>
      </c>
      <c r="E14" s="36"/>
      <c r="F14" s="13">
        <f>C14*E14</f>
        <v>0</v>
      </c>
      <c r="G14" s="14">
        <v>0.08</v>
      </c>
      <c r="H14" s="43">
        <f>I14/C14</f>
        <v>0</v>
      </c>
      <c r="I14" s="13">
        <f>F14*(1+G14)</f>
        <v>0</v>
      </c>
      <c r="J14" s="23"/>
    </row>
    <row r="15" spans="1:10" ht="28.8" x14ac:dyDescent="0.3">
      <c r="A15" s="12">
        <v>2</v>
      </c>
      <c r="B15" s="22" t="s">
        <v>432</v>
      </c>
      <c r="C15" s="12">
        <v>8</v>
      </c>
      <c r="D15" s="11" t="s">
        <v>10</v>
      </c>
      <c r="E15" s="36"/>
      <c r="F15" s="13">
        <f t="shared" ref="F15:F17" si="0">C15*E15</f>
        <v>0</v>
      </c>
      <c r="G15" s="14">
        <v>0.08</v>
      </c>
      <c r="H15" s="43">
        <f t="shared" ref="H15:H17" si="1">I15/C15</f>
        <v>0</v>
      </c>
      <c r="I15" s="13">
        <f t="shared" ref="I15:I17" si="2">F15*(1+G15)</f>
        <v>0</v>
      </c>
      <c r="J15" s="23"/>
    </row>
    <row r="16" spans="1:10" ht="28.8" x14ac:dyDescent="0.3">
      <c r="A16" s="12">
        <v>3</v>
      </c>
      <c r="B16" s="22" t="s">
        <v>433</v>
      </c>
      <c r="C16" s="45">
        <v>80</v>
      </c>
      <c r="D16" s="46" t="s">
        <v>10</v>
      </c>
      <c r="E16" s="40"/>
      <c r="F16" s="13">
        <f t="shared" si="0"/>
        <v>0</v>
      </c>
      <c r="G16" s="5">
        <v>0.08</v>
      </c>
      <c r="H16" s="43">
        <f t="shared" si="1"/>
        <v>0</v>
      </c>
      <c r="I16" s="13">
        <f t="shared" si="2"/>
        <v>0</v>
      </c>
      <c r="J16" s="6"/>
    </row>
    <row r="17" spans="1:10" ht="26.25" customHeight="1" x14ac:dyDescent="0.3">
      <c r="A17" s="12">
        <v>4</v>
      </c>
      <c r="B17" s="44" t="s">
        <v>434</v>
      </c>
      <c r="C17" s="47">
        <v>20</v>
      </c>
      <c r="D17" s="48" t="s">
        <v>10</v>
      </c>
      <c r="E17" s="36"/>
      <c r="F17" s="13">
        <f t="shared" si="0"/>
        <v>0</v>
      </c>
      <c r="G17" s="5">
        <v>0.08</v>
      </c>
      <c r="H17" s="43">
        <f t="shared" si="1"/>
        <v>0</v>
      </c>
      <c r="I17" s="13">
        <f t="shared" si="2"/>
        <v>0</v>
      </c>
      <c r="J17" s="19"/>
    </row>
    <row r="18" spans="1:10" ht="24.75" customHeight="1" x14ac:dyDescent="0.3">
      <c r="F18" s="38">
        <f>SUM(F14:F17)</f>
        <v>0</v>
      </c>
      <c r="G18" s="41" t="s">
        <v>71</v>
      </c>
      <c r="H18" s="41" t="s">
        <v>71</v>
      </c>
      <c r="I18" s="38">
        <f>F18*(1+G17)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6"/>
  <sheetViews>
    <sheetView workbookViewId="0">
      <selection activeCell="D2" sqref="D2"/>
    </sheetView>
  </sheetViews>
  <sheetFormatPr defaultRowHeight="14.4" x14ac:dyDescent="0.3"/>
  <cols>
    <col min="1" max="1" width="6.44140625" customWidth="1"/>
    <col min="2" max="2" width="31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435</v>
      </c>
    </row>
    <row r="2" spans="1:10" x14ac:dyDescent="0.3">
      <c r="A2" t="s">
        <v>713</v>
      </c>
    </row>
    <row r="4" spans="1:10" ht="15.75" customHeight="1" x14ac:dyDescent="0.3">
      <c r="A4" s="174" t="s">
        <v>436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1" t="s">
        <v>6</v>
      </c>
      <c r="D12" s="1" t="s">
        <v>7</v>
      </c>
      <c r="E12" s="17" t="s">
        <v>8</v>
      </c>
      <c r="F12" s="17" t="s">
        <v>75</v>
      </c>
      <c r="G12" s="96" t="s">
        <v>76</v>
      </c>
      <c r="H12" s="97" t="s">
        <v>78</v>
      </c>
      <c r="I12" s="18" t="s">
        <v>77</v>
      </c>
      <c r="J12" s="1" t="s">
        <v>73</v>
      </c>
    </row>
    <row r="13" spans="1:10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x14ac:dyDescent="0.3">
      <c r="A14" s="4">
        <v>1</v>
      </c>
      <c r="B14" s="8" t="s">
        <v>437</v>
      </c>
      <c r="C14" s="145">
        <v>4</v>
      </c>
      <c r="D14" s="145" t="s">
        <v>10</v>
      </c>
      <c r="E14" s="165"/>
      <c r="F14" s="97">
        <f>C14*E14</f>
        <v>0</v>
      </c>
      <c r="G14" s="39">
        <v>0.08</v>
      </c>
      <c r="H14" s="157">
        <f>I14/C14</f>
        <v>0</v>
      </c>
      <c r="I14" s="97">
        <f>F14*(1+G14)</f>
        <v>0</v>
      </c>
      <c r="J14" s="23"/>
    </row>
    <row r="15" spans="1:10" x14ac:dyDescent="0.3">
      <c r="A15" s="4">
        <v>2</v>
      </c>
      <c r="B15" s="8" t="s">
        <v>438</v>
      </c>
      <c r="C15" s="145">
        <v>36</v>
      </c>
      <c r="D15" s="145" t="s">
        <v>10</v>
      </c>
      <c r="E15" s="165"/>
      <c r="F15" s="97">
        <f>C15*E15</f>
        <v>0</v>
      </c>
      <c r="G15" s="39">
        <v>0.08</v>
      </c>
      <c r="H15" s="157">
        <f>I15/C15</f>
        <v>0</v>
      </c>
      <c r="I15" s="97">
        <f>F15*(1+G15)</f>
        <v>0</v>
      </c>
      <c r="J15" s="23"/>
    </row>
    <row r="16" spans="1:10" ht="24.75" customHeight="1" x14ac:dyDescent="0.3">
      <c r="F16" s="38">
        <f>SUM(F14:F15)</f>
        <v>0</v>
      </c>
      <c r="G16" s="38" t="s">
        <v>71</v>
      </c>
      <c r="H16" s="38" t="s">
        <v>71</v>
      </c>
      <c r="I16" s="38">
        <f>F16*(1+G15)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72"/>
  <sheetViews>
    <sheetView zoomScale="80" zoomScaleNormal="80" workbookViewId="0">
      <selection activeCell="C2" sqref="C2"/>
    </sheetView>
  </sheetViews>
  <sheetFormatPr defaultRowHeight="14.4" x14ac:dyDescent="0.3"/>
  <cols>
    <col min="1" max="1" width="6.44140625" customWidth="1"/>
    <col min="2" max="2" width="63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439</v>
      </c>
    </row>
    <row r="2" spans="1:10" x14ac:dyDescent="0.3">
      <c r="A2" t="s">
        <v>712</v>
      </c>
    </row>
    <row r="4" spans="1:10" ht="15.75" customHeight="1" x14ac:dyDescent="0.3">
      <c r="A4" s="174" t="s">
        <v>440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7" t="s">
        <v>6</v>
      </c>
      <c r="D12" s="7" t="s">
        <v>7</v>
      </c>
      <c r="E12" s="59" t="s">
        <v>8</v>
      </c>
      <c r="F12" s="59" t="s">
        <v>75</v>
      </c>
      <c r="G12" s="60" t="s">
        <v>76</v>
      </c>
      <c r="H12" s="61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7">
        <v>3</v>
      </c>
      <c r="D13" s="7">
        <v>4</v>
      </c>
      <c r="E13" s="4">
        <v>5</v>
      </c>
      <c r="F13" s="4">
        <v>6</v>
      </c>
      <c r="G13" s="7">
        <v>7</v>
      </c>
      <c r="H13" s="7">
        <v>8</v>
      </c>
      <c r="I13" s="4">
        <v>9</v>
      </c>
      <c r="J13" s="4">
        <v>10</v>
      </c>
    </row>
    <row r="14" spans="1:10" x14ac:dyDescent="0.3">
      <c r="A14" s="4">
        <v>1</v>
      </c>
      <c r="B14" s="8" t="s">
        <v>441</v>
      </c>
      <c r="C14" s="4">
        <v>120</v>
      </c>
      <c r="D14" s="4" t="s">
        <v>17</v>
      </c>
      <c r="E14" s="63"/>
      <c r="F14" s="61">
        <f>C14*E14</f>
        <v>0</v>
      </c>
      <c r="G14" s="14">
        <v>0.08</v>
      </c>
      <c r="H14" s="43">
        <f>I14/C14</f>
        <v>0</v>
      </c>
      <c r="I14" s="61">
        <f>F14*(1+G14)</f>
        <v>0</v>
      </c>
      <c r="J14" s="64"/>
    </row>
    <row r="15" spans="1:10" x14ac:dyDescent="0.3">
      <c r="A15" s="4">
        <v>2</v>
      </c>
      <c r="B15" s="8" t="s">
        <v>442</v>
      </c>
      <c r="C15" s="4">
        <v>100</v>
      </c>
      <c r="D15" s="4" t="s">
        <v>17</v>
      </c>
      <c r="E15" s="63"/>
      <c r="F15" s="61">
        <f t="shared" ref="F15:F71" si="0">C15*E15</f>
        <v>0</v>
      </c>
      <c r="G15" s="5">
        <v>0.08</v>
      </c>
      <c r="H15" s="43">
        <f t="shared" ref="H15:H71" si="1">I15/C15</f>
        <v>0</v>
      </c>
      <c r="I15" s="61">
        <f t="shared" ref="I15:I71" si="2">F15*(1+G15)</f>
        <v>0</v>
      </c>
      <c r="J15" s="9"/>
    </row>
    <row r="16" spans="1:10" ht="24.75" customHeight="1" x14ac:dyDescent="0.3">
      <c r="A16" s="4">
        <v>3</v>
      </c>
      <c r="B16" s="8" t="s">
        <v>443</v>
      </c>
      <c r="C16" s="4">
        <v>500</v>
      </c>
      <c r="D16" s="4" t="s">
        <v>10</v>
      </c>
      <c r="E16" s="63"/>
      <c r="F16" s="61">
        <f t="shared" si="0"/>
        <v>0</v>
      </c>
      <c r="G16" s="5">
        <v>0.08</v>
      </c>
      <c r="H16" s="43">
        <f t="shared" si="1"/>
        <v>0</v>
      </c>
      <c r="I16" s="61">
        <f t="shared" si="2"/>
        <v>0</v>
      </c>
      <c r="J16" s="65"/>
    </row>
    <row r="17" spans="1:10" ht="27" customHeight="1" x14ac:dyDescent="0.3">
      <c r="A17" s="4">
        <v>4</v>
      </c>
      <c r="B17" s="58" t="s">
        <v>704</v>
      </c>
      <c r="C17" s="4">
        <v>10</v>
      </c>
      <c r="D17" s="4" t="s">
        <v>10</v>
      </c>
      <c r="E17" s="63"/>
      <c r="F17" s="61">
        <f t="shared" si="0"/>
        <v>0</v>
      </c>
      <c r="G17" s="5">
        <v>0.08</v>
      </c>
      <c r="H17" s="43">
        <f t="shared" si="1"/>
        <v>0</v>
      </c>
      <c r="I17" s="61">
        <f t="shared" si="2"/>
        <v>0</v>
      </c>
      <c r="J17" s="65"/>
    </row>
    <row r="18" spans="1:10" x14ac:dyDescent="0.3">
      <c r="A18" s="4">
        <v>5</v>
      </c>
      <c r="B18" s="8" t="s">
        <v>444</v>
      </c>
      <c r="C18" s="4">
        <v>800</v>
      </c>
      <c r="D18" s="4" t="s">
        <v>17</v>
      </c>
      <c r="E18" s="63"/>
      <c r="F18" s="61">
        <f t="shared" si="0"/>
        <v>0</v>
      </c>
      <c r="G18" s="5">
        <v>0.08</v>
      </c>
      <c r="H18" s="43">
        <f t="shared" si="1"/>
        <v>0</v>
      </c>
      <c r="I18" s="61">
        <f t="shared" si="2"/>
        <v>0</v>
      </c>
      <c r="J18" s="65"/>
    </row>
    <row r="19" spans="1:10" ht="28.8" x14ac:dyDescent="0.3">
      <c r="A19" s="4">
        <v>6</v>
      </c>
      <c r="B19" s="8" t="s">
        <v>445</v>
      </c>
      <c r="C19" s="4">
        <v>50</v>
      </c>
      <c r="D19" s="4" t="s">
        <v>10</v>
      </c>
      <c r="E19" s="63"/>
      <c r="F19" s="61">
        <f t="shared" si="0"/>
        <v>0</v>
      </c>
      <c r="G19" s="5">
        <v>0.08</v>
      </c>
      <c r="H19" s="43">
        <f t="shared" si="1"/>
        <v>0</v>
      </c>
      <c r="I19" s="61">
        <f t="shared" si="2"/>
        <v>0</v>
      </c>
      <c r="J19" s="65"/>
    </row>
    <row r="20" spans="1:10" x14ac:dyDescent="0.3">
      <c r="A20" s="4">
        <v>7</v>
      </c>
      <c r="B20" s="8" t="s">
        <v>446</v>
      </c>
      <c r="C20" s="4">
        <v>800</v>
      </c>
      <c r="D20" s="4" t="s">
        <v>17</v>
      </c>
      <c r="E20" s="63"/>
      <c r="F20" s="61">
        <f t="shared" si="0"/>
        <v>0</v>
      </c>
      <c r="G20" s="5">
        <v>0.08</v>
      </c>
      <c r="H20" s="43">
        <f t="shared" si="1"/>
        <v>0</v>
      </c>
      <c r="I20" s="61">
        <f t="shared" si="2"/>
        <v>0</v>
      </c>
      <c r="J20" s="65"/>
    </row>
    <row r="21" spans="1:10" ht="28.8" x14ac:dyDescent="0.3">
      <c r="A21" s="4">
        <v>8</v>
      </c>
      <c r="B21" s="8" t="s">
        <v>447</v>
      </c>
      <c r="C21" s="4">
        <v>100</v>
      </c>
      <c r="D21" s="4" t="s">
        <v>10</v>
      </c>
      <c r="E21" s="63"/>
      <c r="F21" s="61">
        <f t="shared" si="0"/>
        <v>0</v>
      </c>
      <c r="G21" s="5">
        <v>0.08</v>
      </c>
      <c r="H21" s="43">
        <f t="shared" si="1"/>
        <v>0</v>
      </c>
      <c r="I21" s="61">
        <f t="shared" si="2"/>
        <v>0</v>
      </c>
      <c r="J21" s="65"/>
    </row>
    <row r="22" spans="1:10" ht="28.8" x14ac:dyDescent="0.3">
      <c r="A22" s="4">
        <v>9</v>
      </c>
      <c r="B22" s="8" t="s">
        <v>448</v>
      </c>
      <c r="C22" s="4">
        <v>400</v>
      </c>
      <c r="D22" s="4" t="s">
        <v>10</v>
      </c>
      <c r="E22" s="63"/>
      <c r="F22" s="61">
        <f t="shared" si="0"/>
        <v>0</v>
      </c>
      <c r="G22" s="5">
        <v>0.08</v>
      </c>
      <c r="H22" s="43">
        <f t="shared" si="1"/>
        <v>0</v>
      </c>
      <c r="I22" s="61">
        <f t="shared" si="2"/>
        <v>0</v>
      </c>
      <c r="J22" s="65"/>
    </row>
    <row r="23" spans="1:10" x14ac:dyDescent="0.3">
      <c r="A23" s="4">
        <v>10</v>
      </c>
      <c r="B23" s="8" t="s">
        <v>449</v>
      </c>
      <c r="C23" s="4">
        <v>160</v>
      </c>
      <c r="D23" s="4" t="s">
        <v>17</v>
      </c>
      <c r="E23" s="63"/>
      <c r="F23" s="61">
        <f t="shared" si="0"/>
        <v>0</v>
      </c>
      <c r="G23" s="5">
        <v>0.08</v>
      </c>
      <c r="H23" s="43">
        <f t="shared" si="1"/>
        <v>0</v>
      </c>
      <c r="I23" s="61">
        <f t="shared" si="2"/>
        <v>0</v>
      </c>
      <c r="J23" s="65"/>
    </row>
    <row r="24" spans="1:10" ht="28.8" x14ac:dyDescent="0.3">
      <c r="A24" s="4">
        <v>11</v>
      </c>
      <c r="B24" s="8" t="s">
        <v>450</v>
      </c>
      <c r="C24" s="4">
        <v>3000</v>
      </c>
      <c r="D24" s="4" t="s">
        <v>10</v>
      </c>
      <c r="E24" s="63"/>
      <c r="F24" s="61">
        <f t="shared" si="0"/>
        <v>0</v>
      </c>
      <c r="G24" s="5">
        <v>0.08</v>
      </c>
      <c r="H24" s="43">
        <f t="shared" si="1"/>
        <v>0</v>
      </c>
      <c r="I24" s="61">
        <f t="shared" si="2"/>
        <v>0</v>
      </c>
      <c r="J24" s="65"/>
    </row>
    <row r="25" spans="1:10" ht="28.8" x14ac:dyDescent="0.3">
      <c r="A25" s="4">
        <v>12</v>
      </c>
      <c r="B25" s="8" t="s">
        <v>451</v>
      </c>
      <c r="C25" s="4">
        <v>600</v>
      </c>
      <c r="D25" s="4" t="s">
        <v>10</v>
      </c>
      <c r="E25" s="63"/>
      <c r="F25" s="61">
        <f t="shared" si="0"/>
        <v>0</v>
      </c>
      <c r="G25" s="5">
        <v>0.08</v>
      </c>
      <c r="H25" s="43">
        <f t="shared" si="1"/>
        <v>0</v>
      </c>
      <c r="I25" s="61">
        <f t="shared" si="2"/>
        <v>0</v>
      </c>
      <c r="J25" s="65"/>
    </row>
    <row r="26" spans="1:10" ht="28.8" x14ac:dyDescent="0.3">
      <c r="A26" s="4">
        <v>13</v>
      </c>
      <c r="B26" s="8" t="s">
        <v>452</v>
      </c>
      <c r="C26" s="4">
        <v>3000</v>
      </c>
      <c r="D26" s="4" t="s">
        <v>10</v>
      </c>
      <c r="E26" s="63"/>
      <c r="F26" s="61">
        <f t="shared" si="0"/>
        <v>0</v>
      </c>
      <c r="G26" s="5">
        <v>0.08</v>
      </c>
      <c r="H26" s="43">
        <f t="shared" si="1"/>
        <v>0</v>
      </c>
      <c r="I26" s="61">
        <f t="shared" si="2"/>
        <v>0</v>
      </c>
      <c r="J26" s="65"/>
    </row>
    <row r="27" spans="1:10" x14ac:dyDescent="0.3">
      <c r="A27" s="4">
        <v>14</v>
      </c>
      <c r="B27" s="8" t="s">
        <v>453</v>
      </c>
      <c r="C27" s="4">
        <v>480</v>
      </c>
      <c r="D27" s="4" t="s">
        <v>268</v>
      </c>
      <c r="E27" s="63"/>
      <c r="F27" s="61">
        <f t="shared" si="0"/>
        <v>0</v>
      </c>
      <c r="G27" s="5">
        <v>0.08</v>
      </c>
      <c r="H27" s="43">
        <f t="shared" si="1"/>
        <v>0</v>
      </c>
      <c r="I27" s="61">
        <f t="shared" si="2"/>
        <v>0</v>
      </c>
      <c r="J27" s="65"/>
    </row>
    <row r="28" spans="1:10" ht="28.8" x14ac:dyDescent="0.3">
      <c r="A28" s="4">
        <v>15</v>
      </c>
      <c r="B28" s="8" t="s">
        <v>454</v>
      </c>
      <c r="C28" s="4">
        <v>200</v>
      </c>
      <c r="D28" s="4" t="s">
        <v>10</v>
      </c>
      <c r="E28" s="63"/>
      <c r="F28" s="61">
        <f t="shared" si="0"/>
        <v>0</v>
      </c>
      <c r="G28" s="5">
        <v>0.08</v>
      </c>
      <c r="H28" s="43">
        <f t="shared" si="1"/>
        <v>0</v>
      </c>
      <c r="I28" s="61">
        <f t="shared" si="2"/>
        <v>0</v>
      </c>
      <c r="J28" s="65"/>
    </row>
    <row r="29" spans="1:10" x14ac:dyDescent="0.3">
      <c r="A29" s="4">
        <v>16</v>
      </c>
      <c r="B29" s="8" t="s">
        <v>455</v>
      </c>
      <c r="C29" s="4">
        <v>200</v>
      </c>
      <c r="D29" s="4" t="s">
        <v>17</v>
      </c>
      <c r="E29" s="63"/>
      <c r="F29" s="61">
        <f t="shared" si="0"/>
        <v>0</v>
      </c>
      <c r="G29" s="5">
        <v>0.08</v>
      </c>
      <c r="H29" s="43">
        <f t="shared" si="1"/>
        <v>0</v>
      </c>
      <c r="I29" s="61">
        <f t="shared" si="2"/>
        <v>0</v>
      </c>
      <c r="J29" s="65"/>
    </row>
    <row r="30" spans="1:10" ht="43.2" x14ac:dyDescent="0.3">
      <c r="A30" s="4">
        <v>17</v>
      </c>
      <c r="B30" s="8" t="s">
        <v>456</v>
      </c>
      <c r="C30" s="4">
        <v>3000</v>
      </c>
      <c r="D30" s="4" t="s">
        <v>10</v>
      </c>
      <c r="E30" s="63"/>
      <c r="F30" s="61">
        <f t="shared" si="0"/>
        <v>0</v>
      </c>
      <c r="G30" s="5">
        <v>0.08</v>
      </c>
      <c r="H30" s="43">
        <f t="shared" si="1"/>
        <v>0</v>
      </c>
      <c r="I30" s="61">
        <f t="shared" si="2"/>
        <v>0</v>
      </c>
      <c r="J30" s="65"/>
    </row>
    <row r="31" spans="1:10" ht="28.8" x14ac:dyDescent="0.3">
      <c r="A31" s="4">
        <v>18</v>
      </c>
      <c r="B31" s="8" t="s">
        <v>457</v>
      </c>
      <c r="C31" s="4">
        <v>12</v>
      </c>
      <c r="D31" s="4" t="s">
        <v>10</v>
      </c>
      <c r="E31" s="63"/>
      <c r="F31" s="61">
        <f t="shared" si="0"/>
        <v>0</v>
      </c>
      <c r="G31" s="5">
        <v>0.08</v>
      </c>
      <c r="H31" s="43">
        <f t="shared" si="1"/>
        <v>0</v>
      </c>
      <c r="I31" s="61">
        <f t="shared" si="2"/>
        <v>0</v>
      </c>
      <c r="J31" s="65"/>
    </row>
    <row r="32" spans="1:10" x14ac:dyDescent="0.3">
      <c r="A32" s="4">
        <v>19</v>
      </c>
      <c r="B32" s="8" t="s">
        <v>458</v>
      </c>
      <c r="C32" s="4">
        <v>120</v>
      </c>
      <c r="D32" s="4" t="s">
        <v>10</v>
      </c>
      <c r="E32" s="63"/>
      <c r="F32" s="61">
        <f t="shared" si="0"/>
        <v>0</v>
      </c>
      <c r="G32" s="5">
        <v>0.08</v>
      </c>
      <c r="H32" s="43">
        <f t="shared" si="1"/>
        <v>0</v>
      </c>
      <c r="I32" s="61">
        <f t="shared" si="2"/>
        <v>0</v>
      </c>
      <c r="J32" s="65"/>
    </row>
    <row r="33" spans="1:10" x14ac:dyDescent="0.3">
      <c r="A33" s="4">
        <v>20</v>
      </c>
      <c r="B33" s="8" t="s">
        <v>459</v>
      </c>
      <c r="C33" s="4">
        <v>100</v>
      </c>
      <c r="D33" s="4" t="s">
        <v>10</v>
      </c>
      <c r="E33" s="63"/>
      <c r="F33" s="61">
        <f t="shared" si="0"/>
        <v>0</v>
      </c>
      <c r="G33" s="5">
        <v>0.08</v>
      </c>
      <c r="H33" s="43">
        <f t="shared" si="1"/>
        <v>0</v>
      </c>
      <c r="I33" s="61">
        <f t="shared" si="2"/>
        <v>0</v>
      </c>
      <c r="J33" s="65"/>
    </row>
    <row r="34" spans="1:10" x14ac:dyDescent="0.3">
      <c r="A34" s="4">
        <v>21</v>
      </c>
      <c r="B34" s="8" t="s">
        <v>460</v>
      </c>
      <c r="C34" s="4">
        <v>1500</v>
      </c>
      <c r="D34" s="4" t="s">
        <v>10</v>
      </c>
      <c r="E34" s="63"/>
      <c r="F34" s="61">
        <f t="shared" si="0"/>
        <v>0</v>
      </c>
      <c r="G34" s="5">
        <v>0.08</v>
      </c>
      <c r="H34" s="43">
        <f t="shared" si="1"/>
        <v>0</v>
      </c>
      <c r="I34" s="61">
        <f t="shared" si="2"/>
        <v>0</v>
      </c>
      <c r="J34" s="65"/>
    </row>
    <row r="35" spans="1:10" ht="43.2" x14ac:dyDescent="0.3">
      <c r="A35" s="4">
        <v>22</v>
      </c>
      <c r="B35" s="8" t="s">
        <v>461</v>
      </c>
      <c r="C35" s="4">
        <v>80</v>
      </c>
      <c r="D35" s="4" t="s">
        <v>10</v>
      </c>
      <c r="E35" s="63"/>
      <c r="F35" s="61">
        <f t="shared" si="0"/>
        <v>0</v>
      </c>
      <c r="G35" s="5">
        <v>0.08</v>
      </c>
      <c r="H35" s="43">
        <f t="shared" si="1"/>
        <v>0</v>
      </c>
      <c r="I35" s="61">
        <f t="shared" si="2"/>
        <v>0</v>
      </c>
      <c r="J35" s="65"/>
    </row>
    <row r="36" spans="1:10" ht="72" x14ac:dyDescent="0.3">
      <c r="A36" s="4">
        <v>24</v>
      </c>
      <c r="B36" s="24" t="s">
        <v>462</v>
      </c>
      <c r="C36" s="4">
        <v>140</v>
      </c>
      <c r="D36" s="4" t="s">
        <v>268</v>
      </c>
      <c r="E36" s="49"/>
      <c r="F36" s="61">
        <f t="shared" si="0"/>
        <v>0</v>
      </c>
      <c r="G36" s="5">
        <v>0.08</v>
      </c>
      <c r="H36" s="43">
        <f t="shared" si="1"/>
        <v>0</v>
      </c>
      <c r="I36" s="61">
        <f t="shared" si="2"/>
        <v>0</v>
      </c>
      <c r="J36" s="65"/>
    </row>
    <row r="37" spans="1:10" ht="72" x14ac:dyDescent="0.3">
      <c r="A37" s="4">
        <v>25</v>
      </c>
      <c r="B37" s="29" t="s">
        <v>463</v>
      </c>
      <c r="C37" s="4">
        <v>50</v>
      </c>
      <c r="D37" s="4" t="s">
        <v>268</v>
      </c>
      <c r="E37" s="49"/>
      <c r="F37" s="61">
        <f t="shared" si="0"/>
        <v>0</v>
      </c>
      <c r="G37" s="5">
        <v>0.08</v>
      </c>
      <c r="H37" s="43">
        <f t="shared" si="1"/>
        <v>0</v>
      </c>
      <c r="I37" s="61">
        <f t="shared" si="2"/>
        <v>0</v>
      </c>
      <c r="J37" s="65"/>
    </row>
    <row r="38" spans="1:10" ht="72" x14ac:dyDescent="0.3">
      <c r="A38" s="4">
        <v>26</v>
      </c>
      <c r="B38" s="29" t="s">
        <v>464</v>
      </c>
      <c r="C38" s="4">
        <v>100</v>
      </c>
      <c r="D38" s="4" t="s">
        <v>268</v>
      </c>
      <c r="E38" s="49"/>
      <c r="F38" s="61">
        <f t="shared" si="0"/>
        <v>0</v>
      </c>
      <c r="G38" s="5">
        <v>0.08</v>
      </c>
      <c r="H38" s="43">
        <f t="shared" si="1"/>
        <v>0</v>
      </c>
      <c r="I38" s="61">
        <f t="shared" si="2"/>
        <v>0</v>
      </c>
      <c r="J38" s="65"/>
    </row>
    <row r="39" spans="1:10" ht="72" x14ac:dyDescent="0.3">
      <c r="A39" s="4">
        <v>27</v>
      </c>
      <c r="B39" s="29" t="s">
        <v>465</v>
      </c>
      <c r="C39" s="4">
        <v>20</v>
      </c>
      <c r="D39" s="4" t="s">
        <v>268</v>
      </c>
      <c r="E39" s="49"/>
      <c r="F39" s="61">
        <f t="shared" si="0"/>
        <v>0</v>
      </c>
      <c r="G39" s="5">
        <v>0.08</v>
      </c>
      <c r="H39" s="43">
        <f t="shared" si="1"/>
        <v>0</v>
      </c>
      <c r="I39" s="61">
        <f t="shared" si="2"/>
        <v>0</v>
      </c>
      <c r="J39" s="65"/>
    </row>
    <row r="40" spans="1:10" ht="72" x14ac:dyDescent="0.3">
      <c r="A40" s="4">
        <v>28</v>
      </c>
      <c r="B40" s="29" t="s">
        <v>466</v>
      </c>
      <c r="C40" s="4">
        <v>100</v>
      </c>
      <c r="D40" s="4" t="s">
        <v>268</v>
      </c>
      <c r="E40" s="49"/>
      <c r="F40" s="61">
        <f t="shared" si="0"/>
        <v>0</v>
      </c>
      <c r="G40" s="5">
        <v>0.08</v>
      </c>
      <c r="H40" s="43">
        <f t="shared" si="1"/>
        <v>0</v>
      </c>
      <c r="I40" s="61">
        <f t="shared" si="2"/>
        <v>0</v>
      </c>
      <c r="J40" s="65"/>
    </row>
    <row r="41" spans="1:10" ht="72" x14ac:dyDescent="0.3">
      <c r="A41" s="4">
        <v>29</v>
      </c>
      <c r="B41" s="66" t="s">
        <v>467</v>
      </c>
      <c r="C41" s="4">
        <v>100</v>
      </c>
      <c r="D41" s="4" t="s">
        <v>268</v>
      </c>
      <c r="E41" s="49"/>
      <c r="F41" s="61">
        <f t="shared" si="0"/>
        <v>0</v>
      </c>
      <c r="G41" s="5">
        <v>0.08</v>
      </c>
      <c r="H41" s="43">
        <f t="shared" si="1"/>
        <v>0</v>
      </c>
      <c r="I41" s="61">
        <f t="shared" si="2"/>
        <v>0</v>
      </c>
      <c r="J41" s="65"/>
    </row>
    <row r="42" spans="1:10" ht="72" x14ac:dyDescent="0.3">
      <c r="A42" s="4">
        <v>30</v>
      </c>
      <c r="B42" s="27" t="s">
        <v>468</v>
      </c>
      <c r="C42" s="4">
        <v>10</v>
      </c>
      <c r="D42" s="4" t="s">
        <v>268</v>
      </c>
      <c r="E42" s="49"/>
      <c r="F42" s="61">
        <f t="shared" si="0"/>
        <v>0</v>
      </c>
      <c r="G42" s="5">
        <v>0.08</v>
      </c>
      <c r="H42" s="43">
        <f t="shared" si="1"/>
        <v>0</v>
      </c>
      <c r="I42" s="61">
        <f t="shared" si="2"/>
        <v>0</v>
      </c>
      <c r="J42" s="65"/>
    </row>
    <row r="43" spans="1:10" ht="43.2" x14ac:dyDescent="0.3">
      <c r="A43" s="4">
        <v>31</v>
      </c>
      <c r="B43" s="25" t="s">
        <v>469</v>
      </c>
      <c r="C43" s="4">
        <v>100</v>
      </c>
      <c r="D43" s="4" t="s">
        <v>268</v>
      </c>
      <c r="E43" s="49"/>
      <c r="F43" s="61">
        <f t="shared" si="0"/>
        <v>0</v>
      </c>
      <c r="G43" s="5">
        <v>0.08</v>
      </c>
      <c r="H43" s="43">
        <f t="shared" si="1"/>
        <v>0</v>
      </c>
      <c r="I43" s="61">
        <f t="shared" si="2"/>
        <v>0</v>
      </c>
      <c r="J43" s="65"/>
    </row>
    <row r="44" spans="1:10" ht="43.2" x14ac:dyDescent="0.3">
      <c r="A44" s="4">
        <v>32</v>
      </c>
      <c r="B44" s="25" t="s">
        <v>470</v>
      </c>
      <c r="C44" s="4">
        <v>100</v>
      </c>
      <c r="D44" s="4" t="s">
        <v>268</v>
      </c>
      <c r="E44" s="49"/>
      <c r="F44" s="61">
        <f t="shared" si="0"/>
        <v>0</v>
      </c>
      <c r="G44" s="5">
        <v>0.08</v>
      </c>
      <c r="H44" s="43">
        <f t="shared" si="1"/>
        <v>0</v>
      </c>
      <c r="I44" s="61">
        <f t="shared" si="2"/>
        <v>0</v>
      </c>
      <c r="J44" s="65"/>
    </row>
    <row r="45" spans="1:10" ht="57.6" x14ac:dyDescent="0.3">
      <c r="A45" s="4">
        <v>33</v>
      </c>
      <c r="B45" s="25" t="s">
        <v>471</v>
      </c>
      <c r="C45" s="4">
        <v>60</v>
      </c>
      <c r="D45" s="4" t="s">
        <v>472</v>
      </c>
      <c r="E45" s="49"/>
      <c r="F45" s="61">
        <f t="shared" si="0"/>
        <v>0</v>
      </c>
      <c r="G45" s="5">
        <v>0.08</v>
      </c>
      <c r="H45" s="43">
        <f t="shared" si="1"/>
        <v>0</v>
      </c>
      <c r="I45" s="61">
        <f t="shared" si="2"/>
        <v>0</v>
      </c>
      <c r="J45" s="65"/>
    </row>
    <row r="46" spans="1:10" ht="28.8" x14ac:dyDescent="0.3">
      <c r="A46" s="4">
        <v>34</v>
      </c>
      <c r="B46" s="30" t="s">
        <v>473</v>
      </c>
      <c r="C46" s="4">
        <v>250</v>
      </c>
      <c r="D46" s="4" t="s">
        <v>472</v>
      </c>
      <c r="E46" s="49"/>
      <c r="F46" s="61">
        <f t="shared" si="0"/>
        <v>0</v>
      </c>
      <c r="G46" s="5">
        <v>0.08</v>
      </c>
      <c r="H46" s="43">
        <f t="shared" si="1"/>
        <v>0</v>
      </c>
      <c r="I46" s="61">
        <f t="shared" si="2"/>
        <v>0</v>
      </c>
      <c r="J46" s="65"/>
    </row>
    <row r="47" spans="1:10" ht="28.8" x14ac:dyDescent="0.3">
      <c r="A47" s="4">
        <v>35</v>
      </c>
      <c r="B47" s="31" t="s">
        <v>474</v>
      </c>
      <c r="C47" s="4">
        <v>300</v>
      </c>
      <c r="D47" s="4" t="s">
        <v>472</v>
      </c>
      <c r="E47" s="49"/>
      <c r="F47" s="61">
        <f t="shared" si="0"/>
        <v>0</v>
      </c>
      <c r="G47" s="5">
        <v>0.08</v>
      </c>
      <c r="H47" s="43">
        <f t="shared" si="1"/>
        <v>0</v>
      </c>
      <c r="I47" s="61">
        <f t="shared" si="2"/>
        <v>0</v>
      </c>
      <c r="J47" s="65"/>
    </row>
    <row r="48" spans="1:10" ht="72" x14ac:dyDescent="0.3">
      <c r="A48" s="4">
        <v>36</v>
      </c>
      <c r="B48" s="26" t="s">
        <v>475</v>
      </c>
      <c r="C48" s="4">
        <v>80</v>
      </c>
      <c r="D48" s="4" t="s">
        <v>472</v>
      </c>
      <c r="E48" s="49"/>
      <c r="F48" s="61">
        <f t="shared" si="0"/>
        <v>0</v>
      </c>
      <c r="G48" s="5">
        <v>0.08</v>
      </c>
      <c r="H48" s="43">
        <f t="shared" si="1"/>
        <v>0</v>
      </c>
      <c r="I48" s="61">
        <f t="shared" si="2"/>
        <v>0</v>
      </c>
      <c r="J48" s="65"/>
    </row>
    <row r="49" spans="1:10" ht="72" x14ac:dyDescent="0.3">
      <c r="A49" s="4">
        <v>37</v>
      </c>
      <c r="B49" s="27" t="s">
        <v>476</v>
      </c>
      <c r="C49" s="4">
        <v>80</v>
      </c>
      <c r="D49" s="4" t="s">
        <v>472</v>
      </c>
      <c r="E49" s="49"/>
      <c r="F49" s="61">
        <f t="shared" si="0"/>
        <v>0</v>
      </c>
      <c r="G49" s="5">
        <v>0.08</v>
      </c>
      <c r="H49" s="43">
        <f t="shared" si="1"/>
        <v>0</v>
      </c>
      <c r="I49" s="61">
        <f t="shared" si="2"/>
        <v>0</v>
      </c>
      <c r="J49" s="65"/>
    </row>
    <row r="50" spans="1:10" ht="72" x14ac:dyDescent="0.3">
      <c r="A50" s="4">
        <v>38</v>
      </c>
      <c r="B50" s="26" t="s">
        <v>477</v>
      </c>
      <c r="C50" s="4">
        <v>80</v>
      </c>
      <c r="D50" s="4" t="s">
        <v>472</v>
      </c>
      <c r="E50" s="49"/>
      <c r="F50" s="61">
        <f t="shared" si="0"/>
        <v>0</v>
      </c>
      <c r="G50" s="5">
        <v>0.08</v>
      </c>
      <c r="H50" s="43">
        <f t="shared" si="1"/>
        <v>0</v>
      </c>
      <c r="I50" s="61">
        <f t="shared" si="2"/>
        <v>0</v>
      </c>
      <c r="J50" s="65"/>
    </row>
    <row r="51" spans="1:10" ht="72" x14ac:dyDescent="0.3">
      <c r="A51" s="4">
        <v>39</v>
      </c>
      <c r="B51" s="27" t="s">
        <v>478</v>
      </c>
      <c r="C51" s="4">
        <v>80</v>
      </c>
      <c r="D51" s="4" t="s">
        <v>472</v>
      </c>
      <c r="E51" s="49"/>
      <c r="F51" s="61">
        <f t="shared" si="0"/>
        <v>0</v>
      </c>
      <c r="G51" s="5">
        <v>0.08</v>
      </c>
      <c r="H51" s="43">
        <f t="shared" si="1"/>
        <v>0</v>
      </c>
      <c r="I51" s="61">
        <f t="shared" si="2"/>
        <v>0</v>
      </c>
      <c r="J51" s="65"/>
    </row>
    <row r="52" spans="1:10" ht="72" x14ac:dyDescent="0.3">
      <c r="A52" s="4">
        <v>40</v>
      </c>
      <c r="B52" s="27" t="s">
        <v>479</v>
      </c>
      <c r="C52" s="4">
        <v>80</v>
      </c>
      <c r="D52" s="4" t="s">
        <v>472</v>
      </c>
      <c r="E52" s="49"/>
      <c r="F52" s="61">
        <f t="shared" si="0"/>
        <v>0</v>
      </c>
      <c r="G52" s="5">
        <v>0.08</v>
      </c>
      <c r="H52" s="43">
        <f t="shared" si="1"/>
        <v>0</v>
      </c>
      <c r="I52" s="61">
        <f t="shared" si="2"/>
        <v>0</v>
      </c>
      <c r="J52" s="65"/>
    </row>
    <row r="53" spans="1:10" ht="86.4" x14ac:dyDescent="0.3">
      <c r="A53" s="4">
        <v>41</v>
      </c>
      <c r="B53" s="27" t="s">
        <v>480</v>
      </c>
      <c r="C53" s="4">
        <v>48</v>
      </c>
      <c r="D53" s="4" t="s">
        <v>472</v>
      </c>
      <c r="E53" s="49"/>
      <c r="F53" s="61">
        <f t="shared" si="0"/>
        <v>0</v>
      </c>
      <c r="G53" s="5">
        <v>0.08</v>
      </c>
      <c r="H53" s="43">
        <f t="shared" si="1"/>
        <v>0</v>
      </c>
      <c r="I53" s="61">
        <f t="shared" si="2"/>
        <v>0</v>
      </c>
      <c r="J53" s="65"/>
    </row>
    <row r="54" spans="1:10" ht="59.4" customHeight="1" x14ac:dyDescent="0.3">
      <c r="A54" s="4">
        <v>42</v>
      </c>
      <c r="B54" s="25" t="s">
        <v>481</v>
      </c>
      <c r="C54" s="4">
        <v>240</v>
      </c>
      <c r="D54" s="4" t="s">
        <v>472</v>
      </c>
      <c r="E54" s="49"/>
      <c r="F54" s="61">
        <f t="shared" si="0"/>
        <v>0</v>
      </c>
      <c r="G54" s="5">
        <v>0.08</v>
      </c>
      <c r="H54" s="43">
        <f t="shared" si="1"/>
        <v>0</v>
      </c>
      <c r="I54" s="61">
        <f t="shared" si="2"/>
        <v>0</v>
      </c>
      <c r="J54" s="65"/>
    </row>
    <row r="55" spans="1:10" ht="43.2" x14ac:dyDescent="0.3">
      <c r="A55" s="4">
        <v>43</v>
      </c>
      <c r="B55" s="25" t="s">
        <v>482</v>
      </c>
      <c r="C55" s="4">
        <v>200</v>
      </c>
      <c r="D55" s="4" t="s">
        <v>472</v>
      </c>
      <c r="E55" s="49"/>
      <c r="F55" s="61">
        <f t="shared" si="0"/>
        <v>0</v>
      </c>
      <c r="G55" s="5">
        <v>0.08</v>
      </c>
      <c r="H55" s="43">
        <f t="shared" si="1"/>
        <v>0</v>
      </c>
      <c r="I55" s="61">
        <f t="shared" si="2"/>
        <v>0</v>
      </c>
      <c r="J55" s="65"/>
    </row>
    <row r="56" spans="1:10" ht="28.8" x14ac:dyDescent="0.3">
      <c r="A56" s="4">
        <v>44</v>
      </c>
      <c r="B56" s="28" t="s">
        <v>483</v>
      </c>
      <c r="C56" s="4">
        <v>500</v>
      </c>
      <c r="D56" s="4" t="s">
        <v>472</v>
      </c>
      <c r="E56" s="49"/>
      <c r="F56" s="61">
        <f t="shared" si="0"/>
        <v>0</v>
      </c>
      <c r="G56" s="5">
        <v>0.08</v>
      </c>
      <c r="H56" s="43">
        <f t="shared" si="1"/>
        <v>0</v>
      </c>
      <c r="I56" s="61">
        <f t="shared" si="2"/>
        <v>0</v>
      </c>
      <c r="J56" s="65"/>
    </row>
    <row r="57" spans="1:10" ht="57.6" x14ac:dyDescent="0.3">
      <c r="A57" s="4">
        <v>45</v>
      </c>
      <c r="B57" s="57" t="s">
        <v>484</v>
      </c>
      <c r="C57" s="4">
        <v>300</v>
      </c>
      <c r="D57" s="4" t="s">
        <v>472</v>
      </c>
      <c r="E57" s="49"/>
      <c r="F57" s="61">
        <f t="shared" si="0"/>
        <v>0</v>
      </c>
      <c r="G57" s="5">
        <v>0.08</v>
      </c>
      <c r="H57" s="43">
        <f t="shared" si="1"/>
        <v>0</v>
      </c>
      <c r="I57" s="61">
        <f t="shared" si="2"/>
        <v>0</v>
      </c>
      <c r="J57" s="65"/>
    </row>
    <row r="58" spans="1:10" ht="57.6" x14ac:dyDescent="0.3">
      <c r="A58" s="4">
        <v>46</v>
      </c>
      <c r="B58" s="8" t="s">
        <v>485</v>
      </c>
      <c r="C58" s="4">
        <v>40</v>
      </c>
      <c r="D58" s="4" t="s">
        <v>10</v>
      </c>
      <c r="E58" s="63"/>
      <c r="F58" s="61">
        <f t="shared" si="0"/>
        <v>0</v>
      </c>
      <c r="G58" s="5">
        <v>0.08</v>
      </c>
      <c r="H58" s="43">
        <f t="shared" si="1"/>
        <v>0</v>
      </c>
      <c r="I58" s="61">
        <f t="shared" si="2"/>
        <v>0</v>
      </c>
      <c r="J58" s="65"/>
    </row>
    <row r="59" spans="1:10" ht="28.8" x14ac:dyDescent="0.3">
      <c r="A59" s="4">
        <v>47</v>
      </c>
      <c r="B59" s="8" t="s">
        <v>486</v>
      </c>
      <c r="C59" s="4">
        <v>16</v>
      </c>
      <c r="D59" s="4" t="s">
        <v>10</v>
      </c>
      <c r="E59" s="63"/>
      <c r="F59" s="61">
        <f t="shared" si="0"/>
        <v>0</v>
      </c>
      <c r="G59" s="5">
        <v>0.08</v>
      </c>
      <c r="H59" s="43">
        <f t="shared" si="1"/>
        <v>0</v>
      </c>
      <c r="I59" s="61">
        <f t="shared" si="2"/>
        <v>0</v>
      </c>
      <c r="J59" s="65"/>
    </row>
    <row r="60" spans="1:10" ht="28.8" x14ac:dyDescent="0.3">
      <c r="A60" s="4">
        <v>48</v>
      </c>
      <c r="B60" s="8" t="s">
        <v>487</v>
      </c>
      <c r="C60" s="4">
        <v>20</v>
      </c>
      <c r="D60" s="4" t="s">
        <v>10</v>
      </c>
      <c r="E60" s="63"/>
      <c r="F60" s="61">
        <f t="shared" si="0"/>
        <v>0</v>
      </c>
      <c r="G60" s="5">
        <v>0.08</v>
      </c>
      <c r="H60" s="43">
        <f t="shared" si="1"/>
        <v>0</v>
      </c>
      <c r="I60" s="61">
        <f t="shared" si="2"/>
        <v>0</v>
      </c>
      <c r="J60" s="65"/>
    </row>
    <row r="61" spans="1:10" x14ac:dyDescent="0.3">
      <c r="A61" s="4">
        <v>49</v>
      </c>
      <c r="B61" s="8" t="s">
        <v>488</v>
      </c>
      <c r="C61" s="4">
        <v>2</v>
      </c>
      <c r="D61" s="4" t="s">
        <v>10</v>
      </c>
      <c r="E61" s="63"/>
      <c r="F61" s="61">
        <f t="shared" si="0"/>
        <v>0</v>
      </c>
      <c r="G61" s="5">
        <v>0.08</v>
      </c>
      <c r="H61" s="43">
        <f t="shared" si="1"/>
        <v>0</v>
      </c>
      <c r="I61" s="61">
        <f t="shared" si="2"/>
        <v>0</v>
      </c>
      <c r="J61" s="65"/>
    </row>
    <row r="62" spans="1:10" x14ac:dyDescent="0.3">
      <c r="A62" s="4">
        <v>50</v>
      </c>
      <c r="B62" s="8" t="s">
        <v>613</v>
      </c>
      <c r="C62" s="4">
        <v>60</v>
      </c>
      <c r="D62" s="4" t="s">
        <v>10</v>
      </c>
      <c r="E62" s="63"/>
      <c r="F62" s="61">
        <f t="shared" si="0"/>
        <v>0</v>
      </c>
      <c r="G62" s="5">
        <v>0.08</v>
      </c>
      <c r="H62" s="43">
        <f t="shared" si="1"/>
        <v>0</v>
      </c>
      <c r="I62" s="61">
        <f t="shared" si="2"/>
        <v>0</v>
      </c>
      <c r="J62" s="65"/>
    </row>
    <row r="63" spans="1:10" ht="100.8" x14ac:dyDescent="0.3">
      <c r="A63" s="4">
        <v>51</v>
      </c>
      <c r="B63" s="8" t="s">
        <v>539</v>
      </c>
      <c r="C63" s="4">
        <v>60</v>
      </c>
      <c r="D63" s="4" t="s">
        <v>10</v>
      </c>
      <c r="E63" s="63"/>
      <c r="F63" s="61">
        <f t="shared" si="0"/>
        <v>0</v>
      </c>
      <c r="G63" s="5">
        <v>0.08</v>
      </c>
      <c r="H63" s="43">
        <f t="shared" si="1"/>
        <v>0</v>
      </c>
      <c r="I63" s="61">
        <f t="shared" si="2"/>
        <v>0</v>
      </c>
      <c r="J63" s="65"/>
    </row>
    <row r="64" spans="1:10" x14ac:dyDescent="0.3">
      <c r="A64" s="4">
        <v>52</v>
      </c>
      <c r="B64" s="8" t="s">
        <v>489</v>
      </c>
      <c r="C64" s="4">
        <v>30</v>
      </c>
      <c r="D64" s="4" t="s">
        <v>268</v>
      </c>
      <c r="E64" s="63"/>
      <c r="F64" s="61">
        <f t="shared" si="0"/>
        <v>0</v>
      </c>
      <c r="G64" s="5">
        <v>0.08</v>
      </c>
      <c r="H64" s="43">
        <f t="shared" si="1"/>
        <v>0</v>
      </c>
      <c r="I64" s="61">
        <f t="shared" si="2"/>
        <v>0</v>
      </c>
      <c r="J64" s="65"/>
    </row>
    <row r="65" spans="1:10" ht="43.2" x14ac:dyDescent="0.3">
      <c r="A65" s="4">
        <v>53</v>
      </c>
      <c r="B65" s="8" t="s">
        <v>540</v>
      </c>
      <c r="C65" s="4">
        <v>3600</v>
      </c>
      <c r="D65" s="4" t="s">
        <v>17</v>
      </c>
      <c r="E65" s="63"/>
      <c r="F65" s="61">
        <f t="shared" si="0"/>
        <v>0</v>
      </c>
      <c r="G65" s="5">
        <v>0.08</v>
      </c>
      <c r="H65" s="43">
        <f t="shared" si="1"/>
        <v>0</v>
      </c>
      <c r="I65" s="61">
        <f t="shared" si="2"/>
        <v>0</v>
      </c>
      <c r="J65" s="65"/>
    </row>
    <row r="66" spans="1:10" x14ac:dyDescent="0.3">
      <c r="A66" s="4">
        <v>54</v>
      </c>
      <c r="B66" s="8" t="s">
        <v>490</v>
      </c>
      <c r="C66" s="4">
        <v>24</v>
      </c>
      <c r="D66" s="4" t="s">
        <v>10</v>
      </c>
      <c r="E66" s="63"/>
      <c r="F66" s="61">
        <f t="shared" si="0"/>
        <v>0</v>
      </c>
      <c r="G66" s="5">
        <v>0.08</v>
      </c>
      <c r="H66" s="43">
        <f t="shared" si="1"/>
        <v>0</v>
      </c>
      <c r="I66" s="61">
        <f t="shared" si="2"/>
        <v>0</v>
      </c>
      <c r="J66" s="65"/>
    </row>
    <row r="67" spans="1:10" x14ac:dyDescent="0.3">
      <c r="A67" s="4">
        <v>55</v>
      </c>
      <c r="B67" s="8" t="s">
        <v>491</v>
      </c>
      <c r="C67" s="4">
        <v>12</v>
      </c>
      <c r="D67" s="4" t="s">
        <v>10</v>
      </c>
      <c r="E67" s="63"/>
      <c r="F67" s="61">
        <f t="shared" si="0"/>
        <v>0</v>
      </c>
      <c r="G67" s="5">
        <v>0.08</v>
      </c>
      <c r="H67" s="43">
        <f t="shared" si="1"/>
        <v>0</v>
      </c>
      <c r="I67" s="61">
        <f t="shared" si="2"/>
        <v>0</v>
      </c>
      <c r="J67" s="65"/>
    </row>
    <row r="68" spans="1:10" x14ac:dyDescent="0.3">
      <c r="A68" s="4">
        <v>56</v>
      </c>
      <c r="B68" s="8" t="s">
        <v>492</v>
      </c>
      <c r="C68" s="4">
        <v>8</v>
      </c>
      <c r="D68" s="4" t="s">
        <v>10</v>
      </c>
      <c r="E68" s="63"/>
      <c r="F68" s="61">
        <f t="shared" si="0"/>
        <v>0</v>
      </c>
      <c r="G68" s="5">
        <v>0.08</v>
      </c>
      <c r="H68" s="43">
        <f t="shared" si="1"/>
        <v>0</v>
      </c>
      <c r="I68" s="61">
        <f t="shared" si="2"/>
        <v>0</v>
      </c>
      <c r="J68" s="65"/>
    </row>
    <row r="69" spans="1:10" x14ac:dyDescent="0.3">
      <c r="A69" s="4">
        <v>57</v>
      </c>
      <c r="B69" s="8" t="s">
        <v>541</v>
      </c>
      <c r="C69" s="4">
        <v>60</v>
      </c>
      <c r="D69" s="4" t="s">
        <v>10</v>
      </c>
      <c r="E69" s="63"/>
      <c r="F69" s="61">
        <f t="shared" si="0"/>
        <v>0</v>
      </c>
      <c r="G69" s="5">
        <v>0.08</v>
      </c>
      <c r="H69" s="43">
        <f t="shared" si="1"/>
        <v>0</v>
      </c>
      <c r="I69" s="61">
        <f t="shared" si="2"/>
        <v>0</v>
      </c>
      <c r="J69" s="65"/>
    </row>
    <row r="70" spans="1:10" x14ac:dyDescent="0.3">
      <c r="A70" s="4">
        <v>58</v>
      </c>
      <c r="B70" s="8" t="s">
        <v>542</v>
      </c>
      <c r="C70" s="4">
        <v>60</v>
      </c>
      <c r="D70" s="4" t="s">
        <v>10</v>
      </c>
      <c r="E70" s="63"/>
      <c r="F70" s="61">
        <f t="shared" si="0"/>
        <v>0</v>
      </c>
      <c r="G70" s="5">
        <v>0.08</v>
      </c>
      <c r="H70" s="43">
        <f t="shared" si="1"/>
        <v>0</v>
      </c>
      <c r="I70" s="61">
        <f t="shared" si="2"/>
        <v>0</v>
      </c>
      <c r="J70" s="65"/>
    </row>
    <row r="71" spans="1:10" x14ac:dyDescent="0.3">
      <c r="A71" s="4">
        <v>59</v>
      </c>
      <c r="B71" s="8" t="s">
        <v>543</v>
      </c>
      <c r="C71" s="4">
        <v>400</v>
      </c>
      <c r="D71" s="4" t="s">
        <v>10</v>
      </c>
      <c r="E71" s="63"/>
      <c r="F71" s="61">
        <f t="shared" si="0"/>
        <v>0</v>
      </c>
      <c r="G71" s="5">
        <v>0.08</v>
      </c>
      <c r="H71" s="43">
        <f t="shared" si="1"/>
        <v>0</v>
      </c>
      <c r="I71" s="61">
        <f t="shared" si="2"/>
        <v>0</v>
      </c>
      <c r="J71" s="65"/>
    </row>
    <row r="72" spans="1:10" ht="26.25" customHeight="1" x14ac:dyDescent="0.3">
      <c r="A72" s="67"/>
      <c r="B72" s="67"/>
      <c r="C72" s="67"/>
      <c r="D72" s="67"/>
      <c r="E72" s="67"/>
      <c r="F72" s="68">
        <f>SUM(F14:F71)</f>
        <v>0</v>
      </c>
      <c r="G72" s="68" t="s">
        <v>71</v>
      </c>
      <c r="H72" s="68" t="s">
        <v>71</v>
      </c>
      <c r="I72" s="68">
        <f>F72*(1+G71)</f>
        <v>0</v>
      </c>
      <c r="J72" s="67"/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3"/>
  <sheetViews>
    <sheetView workbookViewId="0">
      <selection activeCell="E1" sqref="E1"/>
    </sheetView>
  </sheetViews>
  <sheetFormatPr defaultRowHeight="14.4" x14ac:dyDescent="0.3"/>
  <cols>
    <col min="1" max="1" width="6.44140625" style="67" customWidth="1"/>
    <col min="2" max="2" width="31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493</v>
      </c>
    </row>
    <row r="2" spans="1:10" x14ac:dyDescent="0.3">
      <c r="A2" s="67" t="s">
        <v>711</v>
      </c>
    </row>
    <row r="4" spans="1:10" ht="15.75" customHeight="1" x14ac:dyDescent="0.3">
      <c r="A4" s="181" t="s">
        <v>494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x14ac:dyDescent="0.3">
      <c r="A14" s="74">
        <v>1</v>
      </c>
      <c r="B14" s="58" t="s">
        <v>495</v>
      </c>
      <c r="C14" s="74">
        <v>300</v>
      </c>
      <c r="D14" s="7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4.75" customHeight="1" x14ac:dyDescent="0.3">
      <c r="A15" s="74">
        <v>2</v>
      </c>
      <c r="B15" s="8" t="s">
        <v>496</v>
      </c>
      <c r="C15" s="73">
        <v>4</v>
      </c>
      <c r="D15" s="4" t="s">
        <v>17</v>
      </c>
      <c r="E15" s="94"/>
      <c r="F15" s="69">
        <f t="shared" ref="F15:F22" si="0">C15*E15</f>
        <v>0</v>
      </c>
      <c r="G15" s="72">
        <v>0.08</v>
      </c>
      <c r="H15" s="35">
        <f t="shared" ref="H15:H22" si="1">I15/C15</f>
        <v>0</v>
      </c>
      <c r="I15" s="69">
        <f t="shared" ref="I15:I22" si="2">F15*(1+G15)</f>
        <v>0</v>
      </c>
      <c r="J15" s="65"/>
    </row>
    <row r="16" spans="1:10" ht="28.8" x14ac:dyDescent="0.3">
      <c r="A16" s="74">
        <v>3</v>
      </c>
      <c r="B16" s="113" t="s">
        <v>497</v>
      </c>
      <c r="C16" s="79">
        <v>20</v>
      </c>
      <c r="D16" s="80" t="s">
        <v>10</v>
      </c>
      <c r="E16" s="127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65"/>
    </row>
    <row r="17" spans="1:10" ht="28.8" x14ac:dyDescent="0.3">
      <c r="A17" s="74">
        <v>4</v>
      </c>
      <c r="B17" s="8" t="s">
        <v>498</v>
      </c>
      <c r="C17" s="73">
        <v>10</v>
      </c>
      <c r="D17" s="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65"/>
    </row>
    <row r="18" spans="1:10" ht="28.8" x14ac:dyDescent="0.3">
      <c r="A18" s="74">
        <v>5</v>
      </c>
      <c r="B18" s="8" t="s">
        <v>499</v>
      </c>
      <c r="C18" s="73">
        <v>10</v>
      </c>
      <c r="D18" s="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65"/>
    </row>
    <row r="19" spans="1:10" x14ac:dyDescent="0.3">
      <c r="A19" s="74">
        <v>6</v>
      </c>
      <c r="B19" s="58" t="s">
        <v>500</v>
      </c>
      <c r="C19" s="74">
        <v>8</v>
      </c>
      <c r="D19" s="74" t="s">
        <v>501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65"/>
    </row>
    <row r="20" spans="1:10" x14ac:dyDescent="0.3">
      <c r="A20" s="74">
        <v>7</v>
      </c>
      <c r="B20" s="8" t="s">
        <v>502</v>
      </c>
      <c r="C20" s="73">
        <v>16</v>
      </c>
      <c r="D20" s="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65"/>
    </row>
    <row r="21" spans="1:10" ht="72" x14ac:dyDescent="0.3">
      <c r="A21" s="74">
        <v>8</v>
      </c>
      <c r="B21" s="8" t="s">
        <v>614</v>
      </c>
      <c r="C21" s="73">
        <v>300</v>
      </c>
      <c r="D21" s="81" t="s">
        <v>503</v>
      </c>
      <c r="E21" s="127"/>
      <c r="F21" s="69">
        <f t="shared" si="0"/>
        <v>0</v>
      </c>
      <c r="G21" s="72">
        <v>0.23</v>
      </c>
      <c r="H21" s="35">
        <f t="shared" si="1"/>
        <v>0</v>
      </c>
      <c r="I21" s="69">
        <f t="shared" si="2"/>
        <v>0</v>
      </c>
      <c r="J21" s="65"/>
    </row>
    <row r="22" spans="1:10" ht="115.2" x14ac:dyDescent="0.3">
      <c r="A22" s="74">
        <v>9</v>
      </c>
      <c r="B22" s="113" t="s">
        <v>544</v>
      </c>
      <c r="C22" s="76">
        <v>320</v>
      </c>
      <c r="D22" s="74" t="s">
        <v>504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65"/>
    </row>
    <row r="23" spans="1:10" ht="26.25" customHeight="1" x14ac:dyDescent="0.3">
      <c r="F23" s="68">
        <f>SUM(F14:F22)</f>
        <v>0</v>
      </c>
      <c r="G23" s="136" t="s">
        <v>71</v>
      </c>
      <c r="H23" s="136" t="s">
        <v>71</v>
      </c>
      <c r="I23" s="68">
        <f>SUM(I14:I22)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7"/>
  <sheetViews>
    <sheetView topLeftCell="A25" workbookViewId="0">
      <selection activeCell="F27" sqref="F27"/>
    </sheetView>
  </sheetViews>
  <sheetFormatPr defaultRowHeight="14.4" x14ac:dyDescent="0.3"/>
  <cols>
    <col min="1" max="1" width="6.44140625" style="67" customWidth="1"/>
    <col min="2" max="2" width="31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505</v>
      </c>
    </row>
    <row r="2" spans="1:10" x14ac:dyDescent="0.3">
      <c r="A2" s="67" t="s">
        <v>710</v>
      </c>
    </row>
    <row r="4" spans="1:10" ht="15.75" customHeight="1" x14ac:dyDescent="0.3">
      <c r="A4" s="181" t="s">
        <v>506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158.4" x14ac:dyDescent="0.3">
      <c r="A14" s="73">
        <v>1</v>
      </c>
      <c r="B14" s="8" t="s">
        <v>567</v>
      </c>
      <c r="C14" s="73">
        <v>400</v>
      </c>
      <c r="D14" s="4" t="s">
        <v>10</v>
      </c>
      <c r="E14" s="70"/>
      <c r="F14" s="70">
        <f>C14*E14</f>
        <v>0</v>
      </c>
      <c r="G14" s="39">
        <v>0</v>
      </c>
      <c r="H14" s="157">
        <f>I14/C14</f>
        <v>0</v>
      </c>
      <c r="I14" s="70">
        <f>F14*(1+G14)</f>
        <v>0</v>
      </c>
      <c r="J14" s="64"/>
    </row>
    <row r="15" spans="1:10" ht="172.8" x14ac:dyDescent="0.3">
      <c r="A15" s="73">
        <v>2</v>
      </c>
      <c r="B15" s="8" t="s">
        <v>568</v>
      </c>
      <c r="C15" s="73">
        <v>160</v>
      </c>
      <c r="D15" s="4" t="s">
        <v>268</v>
      </c>
      <c r="E15" s="69"/>
      <c r="F15" s="70">
        <f t="shared" ref="F15:F26" si="0">C15*E15</f>
        <v>0</v>
      </c>
      <c r="G15" s="39">
        <v>0</v>
      </c>
      <c r="H15" s="157">
        <f t="shared" ref="H15:H26" si="1">I15/C15</f>
        <v>0</v>
      </c>
      <c r="I15" s="70">
        <f t="shared" ref="I15:I26" si="2">F15*(1+G15)</f>
        <v>0</v>
      </c>
      <c r="J15" s="9"/>
    </row>
    <row r="16" spans="1:10" ht="162" customHeight="1" x14ac:dyDescent="0.3">
      <c r="A16" s="73">
        <v>3</v>
      </c>
      <c r="B16" s="8" t="s">
        <v>552</v>
      </c>
      <c r="C16" s="73">
        <v>200</v>
      </c>
      <c r="D16" s="4" t="s">
        <v>10</v>
      </c>
      <c r="E16" s="166"/>
      <c r="F16" s="70">
        <f t="shared" si="0"/>
        <v>0</v>
      </c>
      <c r="G16" s="39">
        <v>0</v>
      </c>
      <c r="H16" s="157">
        <f t="shared" si="1"/>
        <v>0</v>
      </c>
      <c r="I16" s="70">
        <f t="shared" si="2"/>
        <v>0</v>
      </c>
      <c r="J16" s="65"/>
    </row>
    <row r="17" spans="1:10" ht="158.4" x14ac:dyDescent="0.3">
      <c r="A17" s="73">
        <v>4</v>
      </c>
      <c r="B17" s="8" t="s">
        <v>566</v>
      </c>
      <c r="C17" s="73">
        <v>360</v>
      </c>
      <c r="D17" s="4" t="s">
        <v>268</v>
      </c>
      <c r="E17" s="166"/>
      <c r="F17" s="70">
        <f t="shared" si="0"/>
        <v>0</v>
      </c>
      <c r="G17" s="39">
        <v>0</v>
      </c>
      <c r="H17" s="157">
        <f t="shared" si="1"/>
        <v>0</v>
      </c>
      <c r="I17" s="70">
        <f t="shared" si="2"/>
        <v>0</v>
      </c>
      <c r="J17" s="65"/>
    </row>
    <row r="18" spans="1:10" ht="100.8" x14ac:dyDescent="0.3">
      <c r="A18" s="73">
        <v>5</v>
      </c>
      <c r="B18" s="8" t="s">
        <v>658</v>
      </c>
      <c r="C18" s="73">
        <v>8</v>
      </c>
      <c r="D18" s="4" t="s">
        <v>10</v>
      </c>
      <c r="E18" s="166"/>
      <c r="F18" s="70">
        <f t="shared" si="0"/>
        <v>0</v>
      </c>
      <c r="G18" s="72">
        <v>0.08</v>
      </c>
      <c r="H18" s="157">
        <f t="shared" si="1"/>
        <v>0</v>
      </c>
      <c r="I18" s="70">
        <f t="shared" si="2"/>
        <v>0</v>
      </c>
      <c r="J18" s="65"/>
    </row>
    <row r="19" spans="1:10" ht="409.6" x14ac:dyDescent="0.3">
      <c r="A19" s="73">
        <v>6</v>
      </c>
      <c r="B19" s="8" t="s">
        <v>615</v>
      </c>
      <c r="C19" s="73">
        <v>210</v>
      </c>
      <c r="D19" s="4" t="s">
        <v>10</v>
      </c>
      <c r="E19" s="166"/>
      <c r="F19" s="70">
        <f t="shared" si="0"/>
        <v>0</v>
      </c>
      <c r="G19" s="72">
        <v>0</v>
      </c>
      <c r="H19" s="157">
        <f t="shared" si="1"/>
        <v>0</v>
      </c>
      <c r="I19" s="70">
        <f t="shared" si="2"/>
        <v>0</v>
      </c>
      <c r="J19" s="65"/>
    </row>
    <row r="20" spans="1:10" ht="144" x14ac:dyDescent="0.3">
      <c r="A20" s="73">
        <v>7</v>
      </c>
      <c r="B20" s="8" t="s">
        <v>565</v>
      </c>
      <c r="C20" s="73">
        <v>208</v>
      </c>
      <c r="D20" s="4" t="s">
        <v>10</v>
      </c>
      <c r="E20" s="166"/>
      <c r="F20" s="70">
        <f t="shared" si="0"/>
        <v>0</v>
      </c>
      <c r="G20" s="72">
        <v>0</v>
      </c>
      <c r="H20" s="157">
        <f t="shared" si="1"/>
        <v>0</v>
      </c>
      <c r="I20" s="70">
        <f t="shared" si="2"/>
        <v>0</v>
      </c>
      <c r="J20" s="65"/>
    </row>
    <row r="21" spans="1:10" ht="172.8" x14ac:dyDescent="0.3">
      <c r="A21" s="73">
        <v>8</v>
      </c>
      <c r="B21" s="8" t="s">
        <v>551</v>
      </c>
      <c r="C21" s="73">
        <v>360</v>
      </c>
      <c r="D21" s="4" t="s">
        <v>10</v>
      </c>
      <c r="E21" s="166"/>
      <c r="F21" s="70">
        <f t="shared" si="0"/>
        <v>0</v>
      </c>
      <c r="G21" s="72">
        <v>0</v>
      </c>
      <c r="H21" s="157">
        <f t="shared" si="1"/>
        <v>0</v>
      </c>
      <c r="I21" s="70">
        <f t="shared" si="2"/>
        <v>0</v>
      </c>
      <c r="J21" s="65"/>
    </row>
    <row r="22" spans="1:10" ht="158.4" x14ac:dyDescent="0.3">
      <c r="A22" s="73">
        <v>9</v>
      </c>
      <c r="B22" s="8" t="s">
        <v>563</v>
      </c>
      <c r="C22" s="73">
        <v>700</v>
      </c>
      <c r="D22" s="4" t="s">
        <v>268</v>
      </c>
      <c r="E22" s="166"/>
      <c r="F22" s="70">
        <f t="shared" si="0"/>
        <v>0</v>
      </c>
      <c r="G22" s="72">
        <v>0</v>
      </c>
      <c r="H22" s="157">
        <f t="shared" si="1"/>
        <v>0</v>
      </c>
      <c r="I22" s="70">
        <f t="shared" si="2"/>
        <v>0</v>
      </c>
      <c r="J22" s="65"/>
    </row>
    <row r="23" spans="1:10" ht="144" x14ac:dyDescent="0.3">
      <c r="A23" s="73">
        <v>10</v>
      </c>
      <c r="B23" s="8" t="s">
        <v>564</v>
      </c>
      <c r="C23" s="73">
        <v>240</v>
      </c>
      <c r="D23" s="4" t="s">
        <v>268</v>
      </c>
      <c r="E23" s="166"/>
      <c r="F23" s="70">
        <f t="shared" si="0"/>
        <v>0</v>
      </c>
      <c r="G23" s="72">
        <v>0</v>
      </c>
      <c r="H23" s="157">
        <f t="shared" si="1"/>
        <v>0</v>
      </c>
      <c r="I23" s="70">
        <f t="shared" si="2"/>
        <v>0</v>
      </c>
      <c r="J23" s="65"/>
    </row>
    <row r="24" spans="1:10" ht="115.2" x14ac:dyDescent="0.3">
      <c r="A24" s="73">
        <v>11</v>
      </c>
      <c r="B24" s="8" t="s">
        <v>562</v>
      </c>
      <c r="C24" s="73">
        <v>28</v>
      </c>
      <c r="D24" s="4" t="s">
        <v>10</v>
      </c>
      <c r="E24" s="166"/>
      <c r="F24" s="70">
        <f t="shared" si="0"/>
        <v>0</v>
      </c>
      <c r="G24" s="72">
        <v>0</v>
      </c>
      <c r="H24" s="157">
        <f t="shared" si="1"/>
        <v>0</v>
      </c>
      <c r="I24" s="70">
        <f t="shared" si="2"/>
        <v>0</v>
      </c>
      <c r="J24" s="65"/>
    </row>
    <row r="25" spans="1:10" ht="144" x14ac:dyDescent="0.3">
      <c r="A25" s="73">
        <v>12</v>
      </c>
      <c r="B25" s="8" t="s">
        <v>616</v>
      </c>
      <c r="C25" s="73">
        <v>400</v>
      </c>
      <c r="D25" s="4" t="s">
        <v>268</v>
      </c>
      <c r="E25" s="166"/>
      <c r="F25" s="70">
        <f t="shared" si="0"/>
        <v>0</v>
      </c>
      <c r="G25" s="72">
        <v>0</v>
      </c>
      <c r="H25" s="157">
        <f t="shared" si="1"/>
        <v>0</v>
      </c>
      <c r="I25" s="70">
        <f t="shared" si="2"/>
        <v>0</v>
      </c>
      <c r="J25" s="65"/>
    </row>
    <row r="26" spans="1:10" ht="116.4" customHeight="1" x14ac:dyDescent="0.3">
      <c r="A26" s="73">
        <v>13</v>
      </c>
      <c r="B26" s="8" t="s">
        <v>659</v>
      </c>
      <c r="C26" s="73">
        <v>1400</v>
      </c>
      <c r="D26" s="4" t="s">
        <v>176</v>
      </c>
      <c r="E26" s="166"/>
      <c r="F26" s="70">
        <f t="shared" si="0"/>
        <v>0</v>
      </c>
      <c r="G26" s="72">
        <v>0.08</v>
      </c>
      <c r="H26" s="157">
        <f t="shared" si="1"/>
        <v>0</v>
      </c>
      <c r="I26" s="70">
        <f t="shared" si="2"/>
        <v>0</v>
      </c>
      <c r="J26" s="65"/>
    </row>
    <row r="27" spans="1:10" x14ac:dyDescent="0.3">
      <c r="F27" s="68">
        <f>SUM(F14:F26)</f>
        <v>0</v>
      </c>
      <c r="G27" s="136" t="s">
        <v>71</v>
      </c>
      <c r="H27" s="136" t="s">
        <v>71</v>
      </c>
      <c r="I27" s="68">
        <f>SUM(I14:I26)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108</v>
      </c>
    </row>
    <row r="2" spans="1:10" x14ac:dyDescent="0.3">
      <c r="A2" t="s">
        <v>736</v>
      </c>
    </row>
    <row r="4" spans="1:10" ht="15.75" customHeight="1" x14ac:dyDescent="0.3">
      <c r="A4" s="174" t="s">
        <v>109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2" t="s">
        <v>6</v>
      </c>
      <c r="D12" s="2" t="s">
        <v>7</v>
      </c>
      <c r="E12" s="17" t="s">
        <v>8</v>
      </c>
      <c r="F12" s="17" t="s">
        <v>75</v>
      </c>
      <c r="G12" s="3" t="s">
        <v>76</v>
      </c>
      <c r="H12" s="13" t="s">
        <v>78</v>
      </c>
      <c r="I12" s="18" t="s">
        <v>77</v>
      </c>
      <c r="J12" s="1" t="s">
        <v>73</v>
      </c>
    </row>
    <row r="13" spans="1:10" x14ac:dyDescent="0.3">
      <c r="A13" s="20">
        <v>1</v>
      </c>
      <c r="B13" s="20">
        <v>2</v>
      </c>
      <c r="C13" s="20">
        <v>3</v>
      </c>
      <c r="D13" s="20">
        <v>4</v>
      </c>
      <c r="E13" s="1">
        <v>5</v>
      </c>
      <c r="F13" s="1">
        <v>6</v>
      </c>
      <c r="G13" s="2">
        <v>7</v>
      </c>
      <c r="H13" s="2">
        <v>8</v>
      </c>
      <c r="I13" s="1">
        <v>9</v>
      </c>
      <c r="J13" s="1">
        <v>10</v>
      </c>
    </row>
    <row r="14" spans="1:10" ht="57.6" x14ac:dyDescent="0.3">
      <c r="A14" s="1">
        <v>1</v>
      </c>
      <c r="B14" s="1" t="s">
        <v>106</v>
      </c>
      <c r="C14" s="1">
        <v>72</v>
      </c>
      <c r="D14" s="1" t="s">
        <v>36</v>
      </c>
      <c r="E14" s="36"/>
      <c r="F14" s="3">
        <f>C14*E14</f>
        <v>0</v>
      </c>
      <c r="G14" s="5">
        <v>0.08</v>
      </c>
      <c r="H14" s="34">
        <f>I14/C14</f>
        <v>0</v>
      </c>
      <c r="I14" s="3">
        <f>F14*(1+G14)</f>
        <v>0</v>
      </c>
      <c r="J14" s="6"/>
    </row>
    <row r="15" spans="1:10" x14ac:dyDescent="0.3">
      <c r="A15" s="183" t="s">
        <v>654</v>
      </c>
      <c r="B15" s="184"/>
      <c r="C15" s="184"/>
      <c r="D15" s="184"/>
      <c r="E15" s="184"/>
      <c r="F15" s="15">
        <f>F14</f>
        <v>0</v>
      </c>
      <c r="G15" s="5" t="s">
        <v>71</v>
      </c>
      <c r="H15" s="5" t="s">
        <v>71</v>
      </c>
      <c r="I15" s="15">
        <f>F15*(1+G14)</f>
        <v>0</v>
      </c>
      <c r="J15" s="16"/>
    </row>
  </sheetData>
  <mergeCells count="8">
    <mergeCell ref="A15:E15"/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2"/>
  <sheetViews>
    <sheetView workbookViewId="0">
      <selection activeCell="F32" sqref="F32"/>
    </sheetView>
  </sheetViews>
  <sheetFormatPr defaultRowHeight="14.4" x14ac:dyDescent="0.3"/>
  <cols>
    <col min="1" max="1" width="6.44140625" style="67" customWidth="1"/>
    <col min="2" max="2" width="31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507</v>
      </c>
    </row>
    <row r="2" spans="1:10" x14ac:dyDescent="0.3">
      <c r="A2" s="67" t="s">
        <v>709</v>
      </c>
    </row>
    <row r="4" spans="1:10" ht="15.75" customHeight="1" x14ac:dyDescent="0.3">
      <c r="A4" s="181" t="s">
        <v>508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158.4" x14ac:dyDescent="0.3">
      <c r="A14" s="4">
        <v>1</v>
      </c>
      <c r="B14" s="8" t="s">
        <v>683</v>
      </c>
      <c r="C14" s="73">
        <v>16</v>
      </c>
      <c r="D14" s="4" t="s">
        <v>10</v>
      </c>
      <c r="E14" s="94"/>
      <c r="F14" s="70">
        <f>C14*E14</f>
        <v>0</v>
      </c>
      <c r="G14" s="39">
        <v>0</v>
      </c>
      <c r="H14" s="157">
        <f t="shared" ref="H14:H31" si="0">I14/C14</f>
        <v>0</v>
      </c>
      <c r="I14" s="70">
        <f>F14*(1+G14)</f>
        <v>0</v>
      </c>
      <c r="J14" s="64"/>
    </row>
    <row r="15" spans="1:10" ht="201.6" x14ac:dyDescent="0.3">
      <c r="A15" s="73">
        <v>2</v>
      </c>
      <c r="B15" s="8" t="s">
        <v>684</v>
      </c>
      <c r="C15" s="73">
        <v>16</v>
      </c>
      <c r="D15" s="4" t="s">
        <v>10</v>
      </c>
      <c r="E15" s="94"/>
      <c r="F15" s="70">
        <f t="shared" ref="F15:F31" si="1">C15*E15</f>
        <v>0</v>
      </c>
      <c r="G15" s="39">
        <v>0</v>
      </c>
      <c r="H15" s="157">
        <f t="shared" si="0"/>
        <v>0</v>
      </c>
      <c r="I15" s="70">
        <f t="shared" ref="I15:I31" si="2">F15*(1+G15)</f>
        <v>0</v>
      </c>
      <c r="J15" s="9"/>
    </row>
    <row r="16" spans="1:10" ht="24.75" customHeight="1" x14ac:dyDescent="0.3">
      <c r="A16" s="4">
        <v>3</v>
      </c>
      <c r="B16" s="8" t="s">
        <v>685</v>
      </c>
      <c r="C16" s="73">
        <v>16</v>
      </c>
      <c r="D16" s="4" t="s">
        <v>10</v>
      </c>
      <c r="E16" s="94"/>
      <c r="F16" s="70">
        <f t="shared" si="1"/>
        <v>0</v>
      </c>
      <c r="G16" s="39">
        <v>0</v>
      </c>
      <c r="H16" s="157">
        <f t="shared" si="0"/>
        <v>0</v>
      </c>
      <c r="I16" s="70">
        <f t="shared" si="2"/>
        <v>0</v>
      </c>
      <c r="J16" s="65"/>
    </row>
    <row r="17" spans="1:10" ht="216" x14ac:dyDescent="0.3">
      <c r="A17" s="73">
        <v>4</v>
      </c>
      <c r="B17" s="8" t="s">
        <v>686</v>
      </c>
      <c r="C17" s="73">
        <v>16</v>
      </c>
      <c r="D17" s="4" t="s">
        <v>10</v>
      </c>
      <c r="E17" s="94"/>
      <c r="F17" s="70">
        <f t="shared" si="1"/>
        <v>0</v>
      </c>
      <c r="G17" s="39">
        <v>0</v>
      </c>
      <c r="H17" s="157">
        <f t="shared" si="0"/>
        <v>0</v>
      </c>
      <c r="I17" s="70">
        <f t="shared" si="2"/>
        <v>0</v>
      </c>
      <c r="J17" s="65"/>
    </row>
    <row r="18" spans="1:10" ht="144" x14ac:dyDescent="0.3">
      <c r="A18" s="4">
        <v>5</v>
      </c>
      <c r="B18" s="8" t="s">
        <v>509</v>
      </c>
      <c r="C18" s="73">
        <v>20</v>
      </c>
      <c r="D18" s="4" t="s">
        <v>10</v>
      </c>
      <c r="E18" s="94"/>
      <c r="F18" s="70">
        <f t="shared" si="1"/>
        <v>0</v>
      </c>
      <c r="G18" s="39">
        <v>0</v>
      </c>
      <c r="H18" s="157">
        <f t="shared" si="0"/>
        <v>0</v>
      </c>
      <c r="I18" s="70">
        <f t="shared" si="2"/>
        <v>0</v>
      </c>
      <c r="J18" s="65"/>
    </row>
    <row r="19" spans="1:10" ht="201.6" x14ac:dyDescent="0.3">
      <c r="A19" s="73">
        <v>6</v>
      </c>
      <c r="B19" s="8" t="s">
        <v>687</v>
      </c>
      <c r="C19" s="73">
        <v>20</v>
      </c>
      <c r="D19" s="4" t="s">
        <v>10</v>
      </c>
      <c r="E19" s="94"/>
      <c r="F19" s="70">
        <f t="shared" si="1"/>
        <v>0</v>
      </c>
      <c r="G19" s="39">
        <v>0</v>
      </c>
      <c r="H19" s="157">
        <f t="shared" si="0"/>
        <v>0</v>
      </c>
      <c r="I19" s="70">
        <f t="shared" si="2"/>
        <v>0</v>
      </c>
      <c r="J19" s="65"/>
    </row>
    <row r="20" spans="1:10" ht="144" x14ac:dyDescent="0.3">
      <c r="A20" s="4">
        <v>7</v>
      </c>
      <c r="B20" s="8" t="s">
        <v>510</v>
      </c>
      <c r="C20" s="73">
        <v>120</v>
      </c>
      <c r="D20" s="4" t="s">
        <v>10</v>
      </c>
      <c r="E20" s="94"/>
      <c r="F20" s="70">
        <f t="shared" si="1"/>
        <v>0</v>
      </c>
      <c r="G20" s="39">
        <v>0</v>
      </c>
      <c r="H20" s="157">
        <f t="shared" si="0"/>
        <v>0</v>
      </c>
      <c r="I20" s="70">
        <f t="shared" si="2"/>
        <v>0</v>
      </c>
      <c r="J20" s="65"/>
    </row>
    <row r="21" spans="1:10" ht="158.4" x14ac:dyDescent="0.3">
      <c r="A21" s="73">
        <v>8</v>
      </c>
      <c r="B21" s="8" t="s">
        <v>511</v>
      </c>
      <c r="C21" s="73">
        <v>72</v>
      </c>
      <c r="D21" s="4" t="s">
        <v>10</v>
      </c>
      <c r="E21" s="94"/>
      <c r="F21" s="70">
        <f t="shared" si="1"/>
        <v>0</v>
      </c>
      <c r="G21" s="39">
        <v>0</v>
      </c>
      <c r="H21" s="157">
        <f t="shared" si="0"/>
        <v>0</v>
      </c>
      <c r="I21" s="70">
        <f t="shared" si="2"/>
        <v>0</v>
      </c>
      <c r="J21" s="65"/>
    </row>
    <row r="22" spans="1:10" ht="158.4" x14ac:dyDescent="0.3">
      <c r="A22" s="4">
        <v>9</v>
      </c>
      <c r="B22" s="8" t="s">
        <v>688</v>
      </c>
      <c r="C22" s="73">
        <v>1360</v>
      </c>
      <c r="D22" s="4" t="s">
        <v>10</v>
      </c>
      <c r="E22" s="94"/>
      <c r="F22" s="70">
        <f t="shared" si="1"/>
        <v>0</v>
      </c>
      <c r="G22" s="39">
        <v>0</v>
      </c>
      <c r="H22" s="157">
        <f t="shared" si="0"/>
        <v>0</v>
      </c>
      <c r="I22" s="70">
        <f t="shared" si="2"/>
        <v>0</v>
      </c>
      <c r="J22" s="65"/>
    </row>
    <row r="23" spans="1:10" ht="302.39999999999998" x14ac:dyDescent="0.3">
      <c r="A23" s="73">
        <v>10</v>
      </c>
      <c r="B23" s="8" t="s">
        <v>689</v>
      </c>
      <c r="C23" s="73">
        <v>24</v>
      </c>
      <c r="D23" s="4" t="s">
        <v>10</v>
      </c>
      <c r="E23" s="94"/>
      <c r="F23" s="70">
        <f t="shared" si="1"/>
        <v>0</v>
      </c>
      <c r="G23" s="39">
        <v>0</v>
      </c>
      <c r="H23" s="157">
        <f t="shared" si="0"/>
        <v>0</v>
      </c>
      <c r="I23" s="70">
        <f t="shared" si="2"/>
        <v>0</v>
      </c>
      <c r="J23" s="65"/>
    </row>
    <row r="24" spans="1:10" ht="187.2" x14ac:dyDescent="0.3">
      <c r="A24" s="4">
        <v>11</v>
      </c>
      <c r="B24" s="8" t="s">
        <v>690</v>
      </c>
      <c r="C24" s="4">
        <v>1344</v>
      </c>
      <c r="D24" s="4" t="s">
        <v>10</v>
      </c>
      <c r="E24" s="94"/>
      <c r="F24" s="70">
        <f t="shared" si="1"/>
        <v>0</v>
      </c>
      <c r="G24" s="39">
        <v>0</v>
      </c>
      <c r="H24" s="157">
        <f t="shared" si="0"/>
        <v>0</v>
      </c>
      <c r="I24" s="70">
        <f t="shared" si="2"/>
        <v>0</v>
      </c>
      <c r="J24" s="65"/>
    </row>
    <row r="25" spans="1:10" ht="115.2" x14ac:dyDescent="0.3">
      <c r="A25" s="73">
        <v>12</v>
      </c>
      <c r="B25" s="8" t="s">
        <v>691</v>
      </c>
      <c r="C25" s="4">
        <v>200</v>
      </c>
      <c r="D25" s="4" t="s">
        <v>10</v>
      </c>
      <c r="E25" s="94"/>
      <c r="F25" s="70">
        <f t="shared" si="1"/>
        <v>0</v>
      </c>
      <c r="G25" s="39">
        <v>0</v>
      </c>
      <c r="H25" s="157">
        <f t="shared" si="0"/>
        <v>0</v>
      </c>
      <c r="I25" s="70">
        <f t="shared" si="2"/>
        <v>0</v>
      </c>
      <c r="J25" s="65"/>
    </row>
    <row r="26" spans="1:10" ht="26.25" customHeight="1" x14ac:dyDescent="0.3">
      <c r="A26" s="4">
        <v>13</v>
      </c>
      <c r="B26" s="8" t="s">
        <v>692</v>
      </c>
      <c r="C26" s="73">
        <v>160</v>
      </c>
      <c r="D26" s="4" t="s">
        <v>10</v>
      </c>
      <c r="E26" s="94"/>
      <c r="F26" s="70">
        <f t="shared" si="1"/>
        <v>0</v>
      </c>
      <c r="G26" s="39">
        <v>0</v>
      </c>
      <c r="H26" s="157">
        <f t="shared" si="0"/>
        <v>0</v>
      </c>
      <c r="I26" s="70">
        <f t="shared" si="2"/>
        <v>0</v>
      </c>
      <c r="J26" s="65"/>
    </row>
    <row r="27" spans="1:10" ht="115.2" x14ac:dyDescent="0.3">
      <c r="A27" s="73">
        <v>14</v>
      </c>
      <c r="B27" s="8" t="s">
        <v>693</v>
      </c>
      <c r="C27" s="4">
        <v>160</v>
      </c>
      <c r="D27" s="4" t="s">
        <v>10</v>
      </c>
      <c r="E27" s="94"/>
      <c r="F27" s="70">
        <f t="shared" si="1"/>
        <v>0</v>
      </c>
      <c r="G27" s="39">
        <v>0</v>
      </c>
      <c r="H27" s="157">
        <f t="shared" si="0"/>
        <v>0</v>
      </c>
      <c r="I27" s="70">
        <f t="shared" si="2"/>
        <v>0</v>
      </c>
      <c r="J27" s="65"/>
    </row>
    <row r="28" spans="1:10" ht="144" x14ac:dyDescent="0.3">
      <c r="A28" s="4">
        <v>15</v>
      </c>
      <c r="B28" s="8" t="s">
        <v>694</v>
      </c>
      <c r="C28" s="4">
        <v>4</v>
      </c>
      <c r="D28" s="4" t="s">
        <v>10</v>
      </c>
      <c r="E28" s="94"/>
      <c r="F28" s="70">
        <f t="shared" si="1"/>
        <v>0</v>
      </c>
      <c r="G28" s="39">
        <v>0</v>
      </c>
      <c r="H28" s="157">
        <f t="shared" si="0"/>
        <v>0</v>
      </c>
      <c r="I28" s="70">
        <f t="shared" si="2"/>
        <v>0</v>
      </c>
      <c r="J28" s="65"/>
    </row>
    <row r="29" spans="1:10" ht="187.2" x14ac:dyDescent="0.3">
      <c r="A29" s="73">
        <v>16</v>
      </c>
      <c r="B29" s="8" t="s">
        <v>695</v>
      </c>
      <c r="C29" s="73">
        <v>4</v>
      </c>
      <c r="D29" s="4" t="s">
        <v>176</v>
      </c>
      <c r="E29" s="94"/>
      <c r="F29" s="70">
        <f t="shared" si="1"/>
        <v>0</v>
      </c>
      <c r="G29" s="39">
        <v>0</v>
      </c>
      <c r="H29" s="157">
        <f t="shared" si="0"/>
        <v>0</v>
      </c>
      <c r="I29" s="70">
        <f t="shared" si="2"/>
        <v>0</v>
      </c>
      <c r="J29" s="65"/>
    </row>
    <row r="30" spans="1:10" ht="244.8" x14ac:dyDescent="0.3">
      <c r="A30" s="4">
        <v>17</v>
      </c>
      <c r="B30" s="8" t="s">
        <v>696</v>
      </c>
      <c r="C30" s="73">
        <v>500</v>
      </c>
      <c r="D30" s="4" t="s">
        <v>10</v>
      </c>
      <c r="E30" s="94"/>
      <c r="F30" s="70">
        <f t="shared" si="1"/>
        <v>0</v>
      </c>
      <c r="G30" s="39">
        <v>0.08</v>
      </c>
      <c r="H30" s="157">
        <f t="shared" si="0"/>
        <v>0</v>
      </c>
      <c r="I30" s="70">
        <f t="shared" si="2"/>
        <v>0</v>
      </c>
      <c r="J30" s="65"/>
    </row>
    <row r="31" spans="1:10" ht="230.4" x14ac:dyDescent="0.3">
      <c r="A31" s="73">
        <v>18</v>
      </c>
      <c r="B31" s="8" t="s">
        <v>705</v>
      </c>
      <c r="C31" s="73">
        <v>800</v>
      </c>
      <c r="D31" s="4" t="s">
        <v>176</v>
      </c>
      <c r="E31" s="94"/>
      <c r="F31" s="70">
        <f t="shared" si="1"/>
        <v>0</v>
      </c>
      <c r="G31" s="39">
        <v>0.08</v>
      </c>
      <c r="H31" s="157">
        <f t="shared" si="0"/>
        <v>0</v>
      </c>
      <c r="I31" s="70">
        <f t="shared" si="2"/>
        <v>0</v>
      </c>
      <c r="J31" s="65"/>
    </row>
    <row r="32" spans="1:10" ht="30" customHeight="1" x14ac:dyDescent="0.3">
      <c r="C32" s="67" t="s">
        <v>697</v>
      </c>
      <c r="F32" s="68">
        <f>SUM(F14:F31)</f>
        <v>0</v>
      </c>
      <c r="G32" s="136" t="s">
        <v>71</v>
      </c>
      <c r="H32" s="136" t="s">
        <v>71</v>
      </c>
      <c r="I32" s="68">
        <f>SUM(I14:I31)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17"/>
  <sheetViews>
    <sheetView workbookViewId="0">
      <selection activeCell="A3" sqref="A3"/>
    </sheetView>
  </sheetViews>
  <sheetFormatPr defaultRowHeight="14.4" x14ac:dyDescent="0.3"/>
  <cols>
    <col min="1" max="1" width="6.44140625" style="67" customWidth="1"/>
    <col min="2" max="2" width="31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512</v>
      </c>
    </row>
    <row r="2" spans="1:10" x14ac:dyDescent="0.3">
      <c r="A2" s="67" t="s">
        <v>708</v>
      </c>
    </row>
    <row r="4" spans="1:10" ht="15.75" customHeight="1" x14ac:dyDescent="0.3">
      <c r="A4" s="181" t="s">
        <v>513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70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57.6" x14ac:dyDescent="0.3">
      <c r="A14" s="4">
        <v>1</v>
      </c>
      <c r="B14" s="8" t="s">
        <v>553</v>
      </c>
      <c r="C14" s="4">
        <v>12</v>
      </c>
      <c r="D14" s="4" t="s">
        <v>10</v>
      </c>
      <c r="E14" s="94"/>
      <c r="F14" s="70">
        <f>C14*E14</f>
        <v>0</v>
      </c>
      <c r="G14" s="39">
        <v>0.08</v>
      </c>
      <c r="H14" s="157">
        <f>I14/C14</f>
        <v>0</v>
      </c>
      <c r="I14" s="70">
        <f>F14*(1+G14)</f>
        <v>0</v>
      </c>
      <c r="J14" s="64"/>
    </row>
    <row r="15" spans="1:10" ht="57.6" x14ac:dyDescent="0.3">
      <c r="A15" s="4">
        <v>2</v>
      </c>
      <c r="B15" s="8" t="s">
        <v>657</v>
      </c>
      <c r="C15" s="4">
        <v>36</v>
      </c>
      <c r="D15" s="4" t="s">
        <v>10</v>
      </c>
      <c r="E15" s="94"/>
      <c r="F15" s="70">
        <f t="shared" ref="F15:F16" si="0">C15*E15</f>
        <v>0</v>
      </c>
      <c r="G15" s="72">
        <v>0.08</v>
      </c>
      <c r="H15" s="157">
        <f>I15/C15</f>
        <v>0</v>
      </c>
      <c r="I15" s="70">
        <f t="shared" ref="I15:I16" si="1">F15*(1+G15)</f>
        <v>0</v>
      </c>
      <c r="J15" s="9"/>
    </row>
    <row r="16" spans="1:10" ht="343.2" customHeight="1" x14ac:dyDescent="0.3">
      <c r="A16" s="4">
        <v>3</v>
      </c>
      <c r="B16" s="8" t="s">
        <v>656</v>
      </c>
      <c r="C16" s="4">
        <v>500</v>
      </c>
      <c r="D16" s="4" t="s">
        <v>10</v>
      </c>
      <c r="E16" s="94"/>
      <c r="F16" s="70">
        <f t="shared" si="0"/>
        <v>0</v>
      </c>
      <c r="G16" s="72">
        <v>0.08</v>
      </c>
      <c r="H16" s="157">
        <f>I16/C16</f>
        <v>0</v>
      </c>
      <c r="I16" s="70">
        <f t="shared" si="1"/>
        <v>0</v>
      </c>
      <c r="J16" s="65"/>
    </row>
    <row r="17" spans="2:9" ht="30" customHeight="1" x14ac:dyDescent="0.3">
      <c r="B17" s="167"/>
      <c r="F17" s="68">
        <f>SUM(F14:F16)</f>
        <v>0</v>
      </c>
      <c r="G17" s="68" t="s">
        <v>71</v>
      </c>
      <c r="H17" s="68" t="s">
        <v>71</v>
      </c>
      <c r="I17" s="68">
        <f>F17*(1+G16)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4"/>
  <sheetViews>
    <sheetView workbookViewId="0">
      <selection activeCell="I24" sqref="I24"/>
    </sheetView>
  </sheetViews>
  <sheetFormatPr defaultRowHeight="14.4" x14ac:dyDescent="0.3"/>
  <cols>
    <col min="1" max="1" width="6.44140625" customWidth="1"/>
    <col min="2" max="2" width="31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514</v>
      </c>
    </row>
    <row r="2" spans="1:10" x14ac:dyDescent="0.3">
      <c r="A2" t="s">
        <v>707</v>
      </c>
    </row>
    <row r="4" spans="1:10" ht="15.75" customHeight="1" x14ac:dyDescent="0.3">
      <c r="A4" s="174" t="s">
        <v>515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1" t="s">
        <v>6</v>
      </c>
      <c r="D12" s="1" t="s">
        <v>7</v>
      </c>
      <c r="E12" s="17" t="s">
        <v>8</v>
      </c>
      <c r="F12" s="17" t="s">
        <v>75</v>
      </c>
      <c r="G12" s="96" t="s">
        <v>76</v>
      </c>
      <c r="H12" s="97" t="s">
        <v>78</v>
      </c>
      <c r="I12" s="18" t="s">
        <v>77</v>
      </c>
      <c r="J12" s="1" t="s">
        <v>73</v>
      </c>
    </row>
    <row r="13" spans="1:10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x14ac:dyDescent="0.3">
      <c r="A14" s="128">
        <v>1</v>
      </c>
      <c r="B14" s="126" t="s">
        <v>518</v>
      </c>
      <c r="C14" s="21">
        <v>4</v>
      </c>
      <c r="D14" s="21" t="s">
        <v>10</v>
      </c>
      <c r="E14" s="98"/>
      <c r="F14" s="97">
        <f t="shared" ref="F14:F23" si="0">C14*E14</f>
        <v>0</v>
      </c>
      <c r="G14" s="39">
        <v>0.08</v>
      </c>
      <c r="H14" s="157">
        <f t="shared" ref="H14:H23" si="1">I14/C14</f>
        <v>0</v>
      </c>
      <c r="I14" s="97">
        <f t="shared" ref="I14:I23" si="2">F14*(1+G14)</f>
        <v>0</v>
      </c>
      <c r="J14" s="6"/>
    </row>
    <row r="15" spans="1:10" x14ac:dyDescent="0.3">
      <c r="A15" s="128">
        <f>A14+1</f>
        <v>2</v>
      </c>
      <c r="B15" s="126" t="s">
        <v>519</v>
      </c>
      <c r="C15" s="21">
        <v>2</v>
      </c>
      <c r="D15" s="168" t="s">
        <v>10</v>
      </c>
      <c r="E15" s="98"/>
      <c r="F15" s="97">
        <f t="shared" si="0"/>
        <v>0</v>
      </c>
      <c r="G15" s="39">
        <v>0.08</v>
      </c>
      <c r="H15" s="157">
        <f t="shared" si="1"/>
        <v>0</v>
      </c>
      <c r="I15" s="97">
        <f t="shared" si="2"/>
        <v>0</v>
      </c>
      <c r="J15" s="19"/>
    </row>
    <row r="16" spans="1:10" x14ac:dyDescent="0.3">
      <c r="A16" s="128">
        <f t="shared" ref="A16:A23" si="3">A15+1</f>
        <v>3</v>
      </c>
      <c r="B16" s="126" t="s">
        <v>520</v>
      </c>
      <c r="C16" s="21">
        <v>4</v>
      </c>
      <c r="D16" s="168" t="s">
        <v>10</v>
      </c>
      <c r="E16" s="98"/>
      <c r="F16" s="97">
        <f t="shared" si="0"/>
        <v>0</v>
      </c>
      <c r="G16" s="39">
        <v>0.08</v>
      </c>
      <c r="H16" s="157">
        <f t="shared" si="1"/>
        <v>0</v>
      </c>
      <c r="I16" s="97">
        <f t="shared" si="2"/>
        <v>0</v>
      </c>
      <c r="J16" s="19"/>
    </row>
    <row r="17" spans="1:10" ht="28.8" x14ac:dyDescent="0.3">
      <c r="A17" s="128">
        <f t="shared" si="3"/>
        <v>4</v>
      </c>
      <c r="B17" s="126" t="s">
        <v>521</v>
      </c>
      <c r="C17" s="21">
        <v>4</v>
      </c>
      <c r="D17" s="168" t="s">
        <v>10</v>
      </c>
      <c r="E17" s="98"/>
      <c r="F17" s="97">
        <f t="shared" si="0"/>
        <v>0</v>
      </c>
      <c r="G17" s="39">
        <v>0.08</v>
      </c>
      <c r="H17" s="157">
        <f t="shared" si="1"/>
        <v>0</v>
      </c>
      <c r="I17" s="97">
        <f t="shared" si="2"/>
        <v>0</v>
      </c>
      <c r="J17" s="19"/>
    </row>
    <row r="18" spans="1:10" ht="28.8" x14ac:dyDescent="0.3">
      <c r="A18" s="128">
        <f t="shared" si="3"/>
        <v>5</v>
      </c>
      <c r="B18" s="126" t="s">
        <v>522</v>
      </c>
      <c r="C18" s="21">
        <v>120</v>
      </c>
      <c r="D18" s="168" t="s">
        <v>10</v>
      </c>
      <c r="E18" s="98"/>
      <c r="F18" s="97">
        <f t="shared" si="0"/>
        <v>0</v>
      </c>
      <c r="G18" s="39">
        <v>0.08</v>
      </c>
      <c r="H18" s="157">
        <f t="shared" si="1"/>
        <v>0</v>
      </c>
      <c r="I18" s="97">
        <f t="shared" si="2"/>
        <v>0</v>
      </c>
      <c r="J18" s="19"/>
    </row>
    <row r="19" spans="1:10" x14ac:dyDescent="0.3">
      <c r="A19" s="128">
        <f t="shared" si="3"/>
        <v>6</v>
      </c>
      <c r="B19" s="126" t="s">
        <v>523</v>
      </c>
      <c r="C19" s="21">
        <v>20</v>
      </c>
      <c r="D19" s="168" t="s">
        <v>17</v>
      </c>
      <c r="E19" s="98"/>
      <c r="F19" s="97">
        <f t="shared" si="0"/>
        <v>0</v>
      </c>
      <c r="G19" s="39">
        <v>0.08</v>
      </c>
      <c r="H19" s="157">
        <f t="shared" si="1"/>
        <v>0</v>
      </c>
      <c r="I19" s="97">
        <f t="shared" si="2"/>
        <v>0</v>
      </c>
      <c r="J19" s="19"/>
    </row>
    <row r="20" spans="1:10" x14ac:dyDescent="0.3">
      <c r="A20" s="128">
        <f t="shared" si="3"/>
        <v>7</v>
      </c>
      <c r="B20" s="126" t="s">
        <v>524</v>
      </c>
      <c r="C20" s="21">
        <v>32</v>
      </c>
      <c r="D20" s="168" t="s">
        <v>10</v>
      </c>
      <c r="E20" s="98"/>
      <c r="F20" s="97">
        <f t="shared" si="0"/>
        <v>0</v>
      </c>
      <c r="G20" s="39">
        <v>0.08</v>
      </c>
      <c r="H20" s="157">
        <f t="shared" si="1"/>
        <v>0</v>
      </c>
      <c r="I20" s="97">
        <f t="shared" si="2"/>
        <v>0</v>
      </c>
      <c r="J20" s="19"/>
    </row>
    <row r="21" spans="1:10" x14ac:dyDescent="0.3">
      <c r="A21" s="128">
        <f>A20+1</f>
        <v>8</v>
      </c>
      <c r="B21" s="126" t="s">
        <v>525</v>
      </c>
      <c r="C21" s="21">
        <v>160</v>
      </c>
      <c r="D21" s="168" t="s">
        <v>10</v>
      </c>
      <c r="E21" s="98"/>
      <c r="F21" s="97">
        <f t="shared" si="0"/>
        <v>0</v>
      </c>
      <c r="G21" s="39">
        <v>0.08</v>
      </c>
      <c r="H21" s="157">
        <f t="shared" si="1"/>
        <v>0</v>
      </c>
      <c r="I21" s="97">
        <f t="shared" si="2"/>
        <v>0</v>
      </c>
      <c r="J21" s="19"/>
    </row>
    <row r="22" spans="1:10" ht="28.8" x14ac:dyDescent="0.3">
      <c r="A22" s="128">
        <f t="shared" si="3"/>
        <v>9</v>
      </c>
      <c r="B22" s="126" t="s">
        <v>526</v>
      </c>
      <c r="C22" s="21">
        <v>4</v>
      </c>
      <c r="D22" s="168" t="s">
        <v>17</v>
      </c>
      <c r="E22" s="98"/>
      <c r="F22" s="97">
        <f t="shared" si="0"/>
        <v>0</v>
      </c>
      <c r="G22" s="39">
        <v>0.08</v>
      </c>
      <c r="H22" s="157">
        <f t="shared" si="1"/>
        <v>0</v>
      </c>
      <c r="I22" s="97">
        <f t="shared" si="2"/>
        <v>0</v>
      </c>
      <c r="J22" s="19"/>
    </row>
    <row r="23" spans="1:10" ht="28.8" x14ac:dyDescent="0.3">
      <c r="A23" s="128">
        <f t="shared" si="3"/>
        <v>10</v>
      </c>
      <c r="B23" s="126" t="s">
        <v>527</v>
      </c>
      <c r="C23" s="21">
        <v>200</v>
      </c>
      <c r="D23" s="168" t="s">
        <v>17</v>
      </c>
      <c r="E23" s="98"/>
      <c r="F23" s="97">
        <f t="shared" si="0"/>
        <v>0</v>
      </c>
      <c r="G23" s="39">
        <v>0.08</v>
      </c>
      <c r="H23" s="157">
        <f t="shared" si="1"/>
        <v>0</v>
      </c>
      <c r="I23" s="97">
        <f t="shared" si="2"/>
        <v>0</v>
      </c>
      <c r="J23" s="19"/>
    </row>
    <row r="24" spans="1:10" x14ac:dyDescent="0.3">
      <c r="F24" s="38">
        <f>SUM(F14:F23)</f>
        <v>0</v>
      </c>
      <c r="G24" s="41" t="s">
        <v>71</v>
      </c>
      <c r="H24" s="41" t="s">
        <v>71</v>
      </c>
      <c r="I24" s="38">
        <f>F24*(1+G23)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14"/>
  <sheetViews>
    <sheetView tabSelected="1" zoomScale="90" zoomScaleNormal="90" workbookViewId="0">
      <selection activeCell="I15" sqref="I15"/>
    </sheetView>
  </sheetViews>
  <sheetFormatPr defaultRowHeight="14.4" x14ac:dyDescent="0.3"/>
  <cols>
    <col min="1" max="1" width="6.44140625" customWidth="1"/>
    <col min="2" max="2" width="37.10937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516</v>
      </c>
    </row>
    <row r="2" spans="1:10" x14ac:dyDescent="0.3">
      <c r="A2" t="s">
        <v>706</v>
      </c>
    </row>
    <row r="4" spans="1:10" ht="15.75" customHeight="1" x14ac:dyDescent="0.3">
      <c r="A4" s="174" t="s">
        <v>517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47.25" customHeight="1" x14ac:dyDescent="0.3">
      <c r="A8" s="173" t="s">
        <v>528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31.5" customHeight="1" x14ac:dyDescent="0.3">
      <c r="A9" s="173" t="s">
        <v>529</v>
      </c>
      <c r="B9" s="173"/>
      <c r="C9" s="173"/>
      <c r="D9" s="173"/>
      <c r="E9" s="173"/>
      <c r="F9" s="173"/>
      <c r="G9" s="173"/>
      <c r="H9" s="173"/>
      <c r="I9" s="173"/>
      <c r="J9" s="173"/>
    </row>
    <row r="11" spans="1:10" ht="43.2" x14ac:dyDescent="0.3">
      <c r="A11" s="1" t="s">
        <v>4</v>
      </c>
      <c r="B11" s="1" t="s">
        <v>5</v>
      </c>
      <c r="C11" s="2" t="s">
        <v>6</v>
      </c>
      <c r="D11" s="2" t="s">
        <v>7</v>
      </c>
      <c r="E11" s="17" t="s">
        <v>8</v>
      </c>
      <c r="F11" s="17" t="s">
        <v>75</v>
      </c>
      <c r="G11" s="3" t="s">
        <v>76</v>
      </c>
      <c r="H11" s="13" t="s">
        <v>78</v>
      </c>
      <c r="I11" s="18" t="s">
        <v>77</v>
      </c>
      <c r="J11" s="1" t="s">
        <v>73</v>
      </c>
    </row>
    <row r="12" spans="1:10" x14ac:dyDescent="0.3">
      <c r="A12" s="1">
        <v>1</v>
      </c>
      <c r="B12" s="1">
        <v>2</v>
      </c>
      <c r="C12" s="2">
        <v>3</v>
      </c>
      <c r="D12" s="2">
        <v>4</v>
      </c>
      <c r="E12" s="1">
        <v>5</v>
      </c>
      <c r="F12" s="1">
        <v>6</v>
      </c>
      <c r="G12" s="2">
        <v>7</v>
      </c>
      <c r="H12" s="2">
        <v>8</v>
      </c>
      <c r="I12" s="1">
        <v>9</v>
      </c>
      <c r="J12" s="1">
        <v>10</v>
      </c>
    </row>
    <row r="13" spans="1:10" ht="394.2" customHeight="1" x14ac:dyDescent="0.3">
      <c r="A13" s="50">
        <v>1</v>
      </c>
      <c r="B13" s="56" t="s">
        <v>660</v>
      </c>
      <c r="C13" s="51">
        <v>20</v>
      </c>
      <c r="D13" s="54" t="s">
        <v>10</v>
      </c>
      <c r="E13" s="55"/>
      <c r="F13" s="55">
        <f>C13*E13</f>
        <v>0</v>
      </c>
      <c r="G13" s="52">
        <v>0.08</v>
      </c>
      <c r="H13" s="53">
        <f>I13/C13</f>
        <v>0</v>
      </c>
      <c r="I13" s="55">
        <f>F13*(1+G13)</f>
        <v>0</v>
      </c>
      <c r="J13" s="23"/>
    </row>
    <row r="14" spans="1:10" ht="27" customHeight="1" x14ac:dyDescent="0.3">
      <c r="F14" s="42">
        <f>F13</f>
        <v>0</v>
      </c>
      <c r="G14" s="38" t="s">
        <v>71</v>
      </c>
      <c r="H14" s="38" t="s">
        <v>71</v>
      </c>
      <c r="I14" s="42">
        <f>F14*(1+G13)</f>
        <v>0</v>
      </c>
    </row>
  </sheetData>
  <mergeCells count="6">
    <mergeCell ref="A9:J9"/>
    <mergeCell ref="A4:J4"/>
    <mergeCell ref="A5:J5"/>
    <mergeCell ref="A6:J6"/>
    <mergeCell ref="A7:J7"/>
    <mergeCell ref="A8: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110</v>
      </c>
    </row>
    <row r="2" spans="1:10" x14ac:dyDescent="0.3">
      <c r="A2" t="s">
        <v>735</v>
      </c>
    </row>
    <row r="4" spans="1:10" ht="15.75" customHeight="1" x14ac:dyDescent="0.3">
      <c r="A4" s="174" t="s">
        <v>111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1" t="s">
        <v>4</v>
      </c>
      <c r="B12" s="1" t="s">
        <v>5</v>
      </c>
      <c r="C12" s="1" t="s">
        <v>6</v>
      </c>
      <c r="D12" s="1" t="s">
        <v>7</v>
      </c>
      <c r="E12" s="17" t="s">
        <v>8</v>
      </c>
      <c r="F12" s="17" t="s">
        <v>75</v>
      </c>
      <c r="G12" s="96" t="s">
        <v>76</v>
      </c>
      <c r="H12" s="97" t="s">
        <v>78</v>
      </c>
      <c r="I12" s="18" t="s">
        <v>77</v>
      </c>
      <c r="J12" s="1" t="s">
        <v>73</v>
      </c>
    </row>
    <row r="13" spans="1:10" x14ac:dyDescent="0.3">
      <c r="A13" s="20">
        <v>1</v>
      </c>
      <c r="B13" s="20">
        <v>2</v>
      </c>
      <c r="C13" s="20">
        <v>3</v>
      </c>
      <c r="D13" s="20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x14ac:dyDescent="0.3">
      <c r="A14" s="1">
        <v>1</v>
      </c>
      <c r="B14" s="1" t="s">
        <v>112</v>
      </c>
      <c r="C14" s="1">
        <v>56</v>
      </c>
      <c r="D14" s="1" t="s">
        <v>113</v>
      </c>
      <c r="E14" s="98"/>
      <c r="F14" s="96">
        <f>C14*E14</f>
        <v>0</v>
      </c>
      <c r="G14" s="72">
        <v>0.08</v>
      </c>
      <c r="H14" s="35">
        <f>I14/C14</f>
        <v>0</v>
      </c>
      <c r="I14" s="96">
        <f>F14*(1+G14)</f>
        <v>0</v>
      </c>
      <c r="J14" s="6"/>
    </row>
    <row r="15" spans="1:10" x14ac:dyDescent="0.3">
      <c r="A15" s="183" t="s">
        <v>654</v>
      </c>
      <c r="B15" s="184"/>
      <c r="C15" s="184"/>
      <c r="D15" s="184"/>
      <c r="E15" s="184"/>
      <c r="F15" s="112">
        <f>F14</f>
        <v>0</v>
      </c>
      <c r="G15" s="72" t="s">
        <v>71</v>
      </c>
      <c r="H15" s="72" t="s">
        <v>71</v>
      </c>
      <c r="I15" s="112">
        <f>F15*(1+G14)</f>
        <v>0</v>
      </c>
      <c r="J15" s="16"/>
    </row>
  </sheetData>
  <mergeCells count="8">
    <mergeCell ref="A15:E15"/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5"/>
  <sheetViews>
    <sheetView workbookViewId="0">
      <selection activeCell="F1" sqref="F1"/>
    </sheetView>
  </sheetViews>
  <sheetFormatPr defaultRowHeight="14.4" x14ac:dyDescent="0.3"/>
  <cols>
    <col min="1" max="1" width="6.44140625" customWidth="1"/>
    <col min="2" max="2" width="24.44140625" customWidth="1"/>
    <col min="4" max="4" width="8.88671875" style="33"/>
    <col min="5" max="5" width="11.6640625" style="33" customWidth="1"/>
    <col min="6" max="6" width="13" customWidth="1"/>
    <col min="7" max="7" width="8.88671875" style="33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114</v>
      </c>
    </row>
    <row r="2" spans="1:10" x14ac:dyDescent="0.3">
      <c r="A2" t="s">
        <v>734</v>
      </c>
    </row>
    <row r="4" spans="1:10" ht="15.75" customHeight="1" x14ac:dyDescent="0.3">
      <c r="A4" s="174" t="s">
        <v>115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74">
        <v>1</v>
      </c>
      <c r="B14" s="74" t="s">
        <v>116</v>
      </c>
      <c r="C14" s="74">
        <v>30</v>
      </c>
      <c r="D14" s="7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4">
        <f>A14+1</f>
        <v>2</v>
      </c>
      <c r="B15" s="4" t="s">
        <v>117</v>
      </c>
      <c r="C15" s="4">
        <v>60</v>
      </c>
      <c r="D15" s="4" t="s">
        <v>10</v>
      </c>
      <c r="E15" s="94"/>
      <c r="F15" s="69">
        <f t="shared" ref="F15:F78" si="0">C15*E15</f>
        <v>0</v>
      </c>
      <c r="G15" s="72">
        <v>0.08</v>
      </c>
      <c r="H15" s="35">
        <f t="shared" ref="H15:H78" si="1">I15/C15</f>
        <v>0</v>
      </c>
      <c r="I15" s="69">
        <f>F15*(1+G15)</f>
        <v>0</v>
      </c>
      <c r="J15" s="107"/>
    </row>
    <row r="16" spans="1:10" ht="28.8" x14ac:dyDescent="0.3">
      <c r="A16" s="4">
        <f t="shared" ref="A16:A79" si="2">A15+1</f>
        <v>3</v>
      </c>
      <c r="B16" s="74" t="s">
        <v>118</v>
      </c>
      <c r="C16" s="74">
        <v>20</v>
      </c>
      <c r="D16" s="7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ref="I16:I79" si="3">F16*(1+G16)</f>
        <v>0</v>
      </c>
      <c r="J16" s="107"/>
    </row>
    <row r="17" spans="1:10" ht="28.8" x14ac:dyDescent="0.3">
      <c r="A17" s="4">
        <f t="shared" si="2"/>
        <v>4</v>
      </c>
      <c r="B17" s="74" t="s">
        <v>119</v>
      </c>
      <c r="C17" s="74">
        <v>520</v>
      </c>
      <c r="D17" s="7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3"/>
        <v>0</v>
      </c>
      <c r="J17" s="107"/>
    </row>
    <row r="18" spans="1:10" ht="28.8" x14ac:dyDescent="0.3">
      <c r="A18" s="4">
        <f t="shared" si="2"/>
        <v>5</v>
      </c>
      <c r="B18" s="74" t="s">
        <v>120</v>
      </c>
      <c r="C18" s="74">
        <v>16</v>
      </c>
      <c r="D18" s="7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3"/>
        <v>0</v>
      </c>
      <c r="J18" s="107"/>
    </row>
    <row r="19" spans="1:10" ht="28.8" x14ac:dyDescent="0.3">
      <c r="A19" s="4">
        <f t="shared" si="2"/>
        <v>6</v>
      </c>
      <c r="B19" s="74" t="s">
        <v>121</v>
      </c>
      <c r="C19" s="74">
        <v>640</v>
      </c>
      <c r="D19" s="7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3"/>
        <v>0</v>
      </c>
      <c r="J19" s="9"/>
    </row>
    <row r="20" spans="1:10" ht="28.8" x14ac:dyDescent="0.3">
      <c r="A20" s="4">
        <f t="shared" si="2"/>
        <v>7</v>
      </c>
      <c r="B20" s="74" t="s">
        <v>122</v>
      </c>
      <c r="C20" s="74">
        <v>20</v>
      </c>
      <c r="D20" s="7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3"/>
        <v>0</v>
      </c>
      <c r="J20" s="9"/>
    </row>
    <row r="21" spans="1:10" ht="28.8" x14ac:dyDescent="0.3">
      <c r="A21" s="4">
        <f t="shared" si="2"/>
        <v>8</v>
      </c>
      <c r="B21" s="74" t="s">
        <v>123</v>
      </c>
      <c r="C21" s="74">
        <v>40</v>
      </c>
      <c r="D21" s="74" t="s">
        <v>10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3"/>
        <v>0</v>
      </c>
      <c r="J21" s="107"/>
    </row>
    <row r="22" spans="1:10" ht="28.8" x14ac:dyDescent="0.3">
      <c r="A22" s="4">
        <f t="shared" si="2"/>
        <v>9</v>
      </c>
      <c r="B22" s="74" t="s">
        <v>124</v>
      </c>
      <c r="C22" s="74">
        <v>160</v>
      </c>
      <c r="D22" s="74" t="s">
        <v>10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3"/>
        <v>0</v>
      </c>
      <c r="J22" s="9"/>
    </row>
    <row r="23" spans="1:10" ht="28.8" x14ac:dyDescent="0.3">
      <c r="A23" s="4">
        <f t="shared" si="2"/>
        <v>10</v>
      </c>
      <c r="B23" s="74" t="s">
        <v>125</v>
      </c>
      <c r="C23" s="74">
        <v>40</v>
      </c>
      <c r="D23" s="74" t="s">
        <v>10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3"/>
        <v>0</v>
      </c>
      <c r="J23" s="9"/>
    </row>
    <row r="24" spans="1:10" ht="28.8" x14ac:dyDescent="0.3">
      <c r="A24" s="4">
        <f t="shared" si="2"/>
        <v>11</v>
      </c>
      <c r="B24" s="74" t="s">
        <v>126</v>
      </c>
      <c r="C24" s="74">
        <v>80</v>
      </c>
      <c r="D24" s="74" t="s">
        <v>10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3"/>
        <v>0</v>
      </c>
      <c r="J24" s="9"/>
    </row>
    <row r="25" spans="1:10" ht="28.8" x14ac:dyDescent="0.3">
      <c r="A25" s="4">
        <f t="shared" si="2"/>
        <v>12</v>
      </c>
      <c r="B25" s="74" t="s">
        <v>127</v>
      </c>
      <c r="C25" s="74">
        <v>80</v>
      </c>
      <c r="D25" s="74" t="s">
        <v>10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3"/>
        <v>0</v>
      </c>
      <c r="J25" s="107"/>
    </row>
    <row r="26" spans="1:10" ht="28.8" x14ac:dyDescent="0.3">
      <c r="A26" s="4">
        <f t="shared" si="2"/>
        <v>13</v>
      </c>
      <c r="B26" s="74" t="s">
        <v>128</v>
      </c>
      <c r="C26" s="74">
        <v>40</v>
      </c>
      <c r="D26" s="7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3"/>
        <v>0</v>
      </c>
      <c r="J26" s="107"/>
    </row>
    <row r="27" spans="1:10" ht="28.8" x14ac:dyDescent="0.3">
      <c r="A27" s="4">
        <f t="shared" si="2"/>
        <v>14</v>
      </c>
      <c r="B27" s="74" t="s">
        <v>622</v>
      </c>
      <c r="C27" s="74">
        <v>20</v>
      </c>
      <c r="D27" s="74" t="s">
        <v>17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3"/>
        <v>0</v>
      </c>
      <c r="J27" s="9"/>
    </row>
    <row r="28" spans="1:10" x14ac:dyDescent="0.3">
      <c r="A28" s="4">
        <f t="shared" si="2"/>
        <v>15</v>
      </c>
      <c r="B28" s="74" t="s">
        <v>623</v>
      </c>
      <c r="C28" s="74">
        <v>20</v>
      </c>
      <c r="D28" s="74" t="s">
        <v>129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3"/>
        <v>0</v>
      </c>
      <c r="J28" s="107"/>
    </row>
    <row r="29" spans="1:10" ht="28.8" x14ac:dyDescent="0.3">
      <c r="A29" s="4">
        <f t="shared" si="2"/>
        <v>16</v>
      </c>
      <c r="B29" s="74" t="s">
        <v>624</v>
      </c>
      <c r="C29" s="74">
        <v>500</v>
      </c>
      <c r="D29" s="74" t="s">
        <v>129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3"/>
        <v>0</v>
      </c>
      <c r="J29" s="107"/>
    </row>
    <row r="30" spans="1:10" ht="28.8" x14ac:dyDescent="0.3">
      <c r="A30" s="4">
        <f t="shared" si="2"/>
        <v>17</v>
      </c>
      <c r="B30" s="74" t="s">
        <v>663</v>
      </c>
      <c r="C30" s="74">
        <v>60</v>
      </c>
      <c r="D30" s="7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3"/>
        <v>0</v>
      </c>
      <c r="J30" s="9"/>
    </row>
    <row r="31" spans="1:10" ht="28.8" x14ac:dyDescent="0.3">
      <c r="A31" s="4">
        <f t="shared" si="2"/>
        <v>18</v>
      </c>
      <c r="B31" s="74" t="s">
        <v>130</v>
      </c>
      <c r="C31" s="74">
        <v>20</v>
      </c>
      <c r="D31" s="7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3"/>
        <v>0</v>
      </c>
      <c r="J31" s="107"/>
    </row>
    <row r="32" spans="1:10" ht="28.8" x14ac:dyDescent="0.3">
      <c r="A32" s="4">
        <f t="shared" si="2"/>
        <v>19</v>
      </c>
      <c r="B32" s="74" t="s">
        <v>131</v>
      </c>
      <c r="C32" s="74">
        <v>160</v>
      </c>
      <c r="D32" s="74" t="s">
        <v>10</v>
      </c>
      <c r="E32" s="94"/>
      <c r="F32" s="69">
        <f t="shared" si="0"/>
        <v>0</v>
      </c>
      <c r="G32" s="72">
        <v>0.08</v>
      </c>
      <c r="H32" s="35">
        <f t="shared" si="1"/>
        <v>0</v>
      </c>
      <c r="I32" s="69">
        <f t="shared" si="3"/>
        <v>0</v>
      </c>
      <c r="J32" s="9"/>
    </row>
    <row r="33" spans="1:10" ht="28.8" x14ac:dyDescent="0.3">
      <c r="A33" s="4">
        <f t="shared" si="2"/>
        <v>20</v>
      </c>
      <c r="B33" s="74" t="s">
        <v>132</v>
      </c>
      <c r="C33" s="74">
        <v>20</v>
      </c>
      <c r="D33" s="74" t="s">
        <v>10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3"/>
        <v>0</v>
      </c>
      <c r="J33" s="9"/>
    </row>
    <row r="34" spans="1:10" ht="43.2" x14ac:dyDescent="0.3">
      <c r="A34" s="4">
        <f t="shared" si="2"/>
        <v>21</v>
      </c>
      <c r="B34" s="74" t="s">
        <v>133</v>
      </c>
      <c r="C34" s="4">
        <v>280</v>
      </c>
      <c r="D34" s="4" t="s">
        <v>10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3"/>
        <v>0</v>
      </c>
      <c r="J34" s="9"/>
    </row>
    <row r="35" spans="1:10" x14ac:dyDescent="0.3">
      <c r="A35" s="4">
        <f t="shared" si="2"/>
        <v>22</v>
      </c>
      <c r="B35" s="74" t="s">
        <v>134</v>
      </c>
      <c r="C35" s="74">
        <v>12</v>
      </c>
      <c r="D35" s="74" t="s">
        <v>10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3"/>
        <v>0</v>
      </c>
      <c r="J35" s="9"/>
    </row>
    <row r="36" spans="1:10" ht="28.8" x14ac:dyDescent="0.3">
      <c r="A36" s="4">
        <f t="shared" si="2"/>
        <v>23</v>
      </c>
      <c r="B36" s="74" t="s">
        <v>135</v>
      </c>
      <c r="C36" s="76">
        <v>6</v>
      </c>
      <c r="D36" s="74" t="s">
        <v>17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3"/>
        <v>0</v>
      </c>
      <c r="J36" s="9"/>
    </row>
    <row r="37" spans="1:10" ht="43.2" x14ac:dyDescent="0.3">
      <c r="A37" s="4">
        <f t="shared" si="2"/>
        <v>24</v>
      </c>
      <c r="B37" s="74" t="s">
        <v>625</v>
      </c>
      <c r="C37" s="74">
        <v>64</v>
      </c>
      <c r="D37" s="74" t="s">
        <v>10</v>
      </c>
      <c r="E37" s="94"/>
      <c r="F37" s="69">
        <f t="shared" si="0"/>
        <v>0</v>
      </c>
      <c r="G37" s="72">
        <v>0.08</v>
      </c>
      <c r="H37" s="35">
        <f t="shared" si="1"/>
        <v>0</v>
      </c>
      <c r="I37" s="69">
        <f t="shared" si="3"/>
        <v>0</v>
      </c>
      <c r="J37" s="4"/>
    </row>
    <row r="38" spans="1:10" ht="28.8" x14ac:dyDescent="0.3">
      <c r="A38" s="4">
        <f t="shared" si="2"/>
        <v>25</v>
      </c>
      <c r="B38" s="74" t="s">
        <v>626</v>
      </c>
      <c r="C38" s="74">
        <v>240</v>
      </c>
      <c r="D38" s="74" t="s">
        <v>10</v>
      </c>
      <c r="E38" s="9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3"/>
        <v>0</v>
      </c>
      <c r="J38" s="4"/>
    </row>
    <row r="39" spans="1:10" ht="43.2" x14ac:dyDescent="0.3">
      <c r="A39" s="4">
        <f t="shared" si="2"/>
        <v>26</v>
      </c>
      <c r="B39" s="74" t="s">
        <v>136</v>
      </c>
      <c r="C39" s="76">
        <v>140</v>
      </c>
      <c r="D39" s="74" t="s">
        <v>10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3"/>
        <v>0</v>
      </c>
      <c r="J39" s="75"/>
    </row>
    <row r="40" spans="1:10" ht="28.8" x14ac:dyDescent="0.3">
      <c r="A40" s="4">
        <f t="shared" si="2"/>
        <v>27</v>
      </c>
      <c r="B40" s="74" t="s">
        <v>627</v>
      </c>
      <c r="C40" s="74">
        <v>40</v>
      </c>
      <c r="D40" s="74" t="s">
        <v>10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3"/>
        <v>0</v>
      </c>
      <c r="J40" s="116"/>
    </row>
    <row r="41" spans="1:10" x14ac:dyDescent="0.3">
      <c r="A41" s="4">
        <f t="shared" si="2"/>
        <v>28</v>
      </c>
      <c r="B41" s="74" t="s">
        <v>628</v>
      </c>
      <c r="C41" s="74">
        <v>20</v>
      </c>
      <c r="D41" s="74" t="s">
        <v>10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3"/>
        <v>0</v>
      </c>
      <c r="J41" s="117"/>
    </row>
    <row r="42" spans="1:10" ht="28.8" x14ac:dyDescent="0.3">
      <c r="A42" s="4">
        <f t="shared" si="2"/>
        <v>29</v>
      </c>
      <c r="B42" s="74" t="s">
        <v>629</v>
      </c>
      <c r="C42" s="74">
        <v>100</v>
      </c>
      <c r="D42" s="74" t="s">
        <v>10</v>
      </c>
      <c r="E42" s="94"/>
      <c r="F42" s="69">
        <f t="shared" si="0"/>
        <v>0</v>
      </c>
      <c r="G42" s="72">
        <v>0.08</v>
      </c>
      <c r="H42" s="35">
        <f t="shared" si="1"/>
        <v>0</v>
      </c>
      <c r="I42" s="69">
        <f t="shared" si="3"/>
        <v>0</v>
      </c>
      <c r="J42" s="117"/>
    </row>
    <row r="43" spans="1:10" x14ac:dyDescent="0.3">
      <c r="A43" s="4">
        <f t="shared" si="2"/>
        <v>30</v>
      </c>
      <c r="B43" s="74" t="s">
        <v>630</v>
      </c>
      <c r="C43" s="74">
        <v>1000</v>
      </c>
      <c r="D43" s="74" t="s">
        <v>93</v>
      </c>
      <c r="E43" s="94"/>
      <c r="F43" s="69">
        <f t="shared" si="0"/>
        <v>0</v>
      </c>
      <c r="G43" s="72">
        <v>0.08</v>
      </c>
      <c r="H43" s="35">
        <f t="shared" si="1"/>
        <v>0</v>
      </c>
      <c r="I43" s="69">
        <f t="shared" si="3"/>
        <v>0</v>
      </c>
      <c r="J43" s="116"/>
    </row>
    <row r="44" spans="1:10" ht="57.6" x14ac:dyDescent="0.3">
      <c r="A44" s="4">
        <f t="shared" si="2"/>
        <v>31</v>
      </c>
      <c r="B44" s="74" t="s">
        <v>137</v>
      </c>
      <c r="C44" s="74">
        <v>1400</v>
      </c>
      <c r="D44" s="74" t="s">
        <v>93</v>
      </c>
      <c r="E44" s="94"/>
      <c r="F44" s="69">
        <f t="shared" si="0"/>
        <v>0</v>
      </c>
      <c r="G44" s="72">
        <v>0.08</v>
      </c>
      <c r="H44" s="35">
        <f t="shared" si="1"/>
        <v>0</v>
      </c>
      <c r="I44" s="69">
        <f t="shared" si="3"/>
        <v>0</v>
      </c>
      <c r="J44" s="4"/>
    </row>
    <row r="45" spans="1:10" x14ac:dyDescent="0.3">
      <c r="A45" s="4">
        <f t="shared" si="2"/>
        <v>32</v>
      </c>
      <c r="B45" s="74" t="s">
        <v>631</v>
      </c>
      <c r="C45" s="74">
        <v>10000</v>
      </c>
      <c r="D45" s="74" t="s">
        <v>93</v>
      </c>
      <c r="E45" s="94"/>
      <c r="F45" s="69">
        <f t="shared" si="0"/>
        <v>0</v>
      </c>
      <c r="G45" s="72">
        <v>0.08</v>
      </c>
      <c r="H45" s="35">
        <f t="shared" si="1"/>
        <v>0</v>
      </c>
      <c r="I45" s="69">
        <f t="shared" si="3"/>
        <v>0</v>
      </c>
      <c r="J45" s="4"/>
    </row>
    <row r="46" spans="1:10" ht="57.6" x14ac:dyDescent="0.3">
      <c r="A46" s="4">
        <f t="shared" si="2"/>
        <v>33</v>
      </c>
      <c r="B46" s="74" t="s">
        <v>138</v>
      </c>
      <c r="C46" s="74">
        <v>1000</v>
      </c>
      <c r="D46" s="74" t="s">
        <v>93</v>
      </c>
      <c r="E46" s="94"/>
      <c r="F46" s="69">
        <f t="shared" si="0"/>
        <v>0</v>
      </c>
      <c r="G46" s="72">
        <v>0.08</v>
      </c>
      <c r="H46" s="35">
        <f t="shared" si="1"/>
        <v>0</v>
      </c>
      <c r="I46" s="69">
        <f t="shared" si="3"/>
        <v>0</v>
      </c>
      <c r="J46" s="9"/>
    </row>
    <row r="47" spans="1:10" ht="28.8" x14ac:dyDescent="0.3">
      <c r="A47" s="4">
        <f t="shared" si="2"/>
        <v>34</v>
      </c>
      <c r="B47" s="74" t="s">
        <v>632</v>
      </c>
      <c r="C47" s="74">
        <v>50</v>
      </c>
      <c r="D47" s="74" t="s">
        <v>10</v>
      </c>
      <c r="E47" s="94"/>
      <c r="F47" s="69">
        <f t="shared" si="0"/>
        <v>0</v>
      </c>
      <c r="G47" s="72">
        <v>0.08</v>
      </c>
      <c r="H47" s="35">
        <f t="shared" si="1"/>
        <v>0</v>
      </c>
      <c r="I47" s="69">
        <f t="shared" si="3"/>
        <v>0</v>
      </c>
      <c r="J47" s="9"/>
    </row>
    <row r="48" spans="1:10" ht="28.8" x14ac:dyDescent="0.3">
      <c r="A48" s="4">
        <f t="shared" si="2"/>
        <v>35</v>
      </c>
      <c r="B48" s="74" t="s">
        <v>633</v>
      </c>
      <c r="C48" s="74">
        <v>20</v>
      </c>
      <c r="D48" s="74" t="s">
        <v>10</v>
      </c>
      <c r="E48" s="94"/>
      <c r="F48" s="69">
        <f t="shared" si="0"/>
        <v>0</v>
      </c>
      <c r="G48" s="72">
        <v>0.08</v>
      </c>
      <c r="H48" s="35">
        <f t="shared" si="1"/>
        <v>0</v>
      </c>
      <c r="I48" s="69">
        <f t="shared" si="3"/>
        <v>0</v>
      </c>
      <c r="J48" s="9"/>
    </row>
    <row r="49" spans="1:10" ht="28.8" x14ac:dyDescent="0.3">
      <c r="A49" s="4">
        <f t="shared" si="2"/>
        <v>36</v>
      </c>
      <c r="B49" s="74" t="s">
        <v>635</v>
      </c>
      <c r="C49" s="74">
        <v>4</v>
      </c>
      <c r="D49" s="74" t="s">
        <v>10</v>
      </c>
      <c r="E49" s="94"/>
      <c r="F49" s="69">
        <f t="shared" si="0"/>
        <v>0</v>
      </c>
      <c r="G49" s="72">
        <v>0.08</v>
      </c>
      <c r="H49" s="35">
        <f t="shared" si="1"/>
        <v>0</v>
      </c>
      <c r="I49" s="69">
        <f t="shared" si="3"/>
        <v>0</v>
      </c>
      <c r="J49" s="107"/>
    </row>
    <row r="50" spans="1:10" ht="28.8" x14ac:dyDescent="0.3">
      <c r="A50" s="4">
        <f t="shared" si="2"/>
        <v>37</v>
      </c>
      <c r="B50" s="74" t="s">
        <v>634</v>
      </c>
      <c r="C50" s="74">
        <v>40</v>
      </c>
      <c r="D50" s="74" t="s">
        <v>10</v>
      </c>
      <c r="E50" s="94"/>
      <c r="F50" s="69">
        <f t="shared" si="0"/>
        <v>0</v>
      </c>
      <c r="G50" s="72">
        <v>0.08</v>
      </c>
      <c r="H50" s="35">
        <f t="shared" si="1"/>
        <v>0</v>
      </c>
      <c r="I50" s="69">
        <f t="shared" si="3"/>
        <v>0</v>
      </c>
      <c r="J50" s="9"/>
    </row>
    <row r="51" spans="1:10" x14ac:dyDescent="0.3">
      <c r="A51" s="4">
        <f t="shared" si="2"/>
        <v>38</v>
      </c>
      <c r="B51" s="74" t="s">
        <v>636</v>
      </c>
      <c r="C51" s="74">
        <v>100</v>
      </c>
      <c r="D51" s="74" t="s">
        <v>10</v>
      </c>
      <c r="E51" s="94"/>
      <c r="F51" s="69">
        <f t="shared" si="0"/>
        <v>0</v>
      </c>
      <c r="G51" s="72">
        <v>0.08</v>
      </c>
      <c r="H51" s="35">
        <f t="shared" si="1"/>
        <v>0</v>
      </c>
      <c r="I51" s="69">
        <f t="shared" si="3"/>
        <v>0</v>
      </c>
      <c r="J51" s="9"/>
    </row>
    <row r="52" spans="1:10" x14ac:dyDescent="0.3">
      <c r="A52" s="4">
        <f t="shared" si="2"/>
        <v>39</v>
      </c>
      <c r="B52" s="74" t="s">
        <v>637</v>
      </c>
      <c r="C52" s="74">
        <v>20</v>
      </c>
      <c r="D52" s="74" t="s">
        <v>10</v>
      </c>
      <c r="E52" s="94"/>
      <c r="F52" s="69">
        <f t="shared" si="0"/>
        <v>0</v>
      </c>
      <c r="G52" s="72">
        <v>0.08</v>
      </c>
      <c r="H52" s="35">
        <f t="shared" si="1"/>
        <v>0</v>
      </c>
      <c r="I52" s="69">
        <f t="shared" si="3"/>
        <v>0</v>
      </c>
      <c r="J52" s="107"/>
    </row>
    <row r="53" spans="1:10" ht="28.8" x14ac:dyDescent="0.3">
      <c r="A53" s="4">
        <f t="shared" si="2"/>
        <v>40</v>
      </c>
      <c r="B53" s="74" t="s">
        <v>638</v>
      </c>
      <c r="C53" s="74">
        <v>120</v>
      </c>
      <c r="D53" s="74" t="s">
        <v>10</v>
      </c>
      <c r="E53" s="94"/>
      <c r="F53" s="69">
        <f t="shared" si="0"/>
        <v>0</v>
      </c>
      <c r="G53" s="39">
        <v>0.08</v>
      </c>
      <c r="H53" s="35">
        <f t="shared" si="1"/>
        <v>0</v>
      </c>
      <c r="I53" s="69">
        <f t="shared" si="3"/>
        <v>0</v>
      </c>
      <c r="J53" s="81"/>
    </row>
    <row r="54" spans="1:10" ht="28.8" x14ac:dyDescent="0.3">
      <c r="A54" s="4">
        <f t="shared" si="2"/>
        <v>41</v>
      </c>
      <c r="B54" s="74" t="s">
        <v>139</v>
      </c>
      <c r="C54" s="74">
        <v>60</v>
      </c>
      <c r="D54" s="74" t="s">
        <v>10</v>
      </c>
      <c r="E54" s="94"/>
      <c r="F54" s="69">
        <f t="shared" si="0"/>
        <v>0</v>
      </c>
      <c r="G54" s="39">
        <v>0.08</v>
      </c>
      <c r="H54" s="35">
        <f t="shared" si="1"/>
        <v>0</v>
      </c>
      <c r="I54" s="69">
        <f t="shared" si="3"/>
        <v>0</v>
      </c>
      <c r="J54" s="4"/>
    </row>
    <row r="55" spans="1:10" ht="28.8" x14ac:dyDescent="0.3">
      <c r="A55" s="4">
        <f t="shared" si="2"/>
        <v>42</v>
      </c>
      <c r="B55" s="74" t="s">
        <v>140</v>
      </c>
      <c r="C55" s="74">
        <v>50</v>
      </c>
      <c r="D55" s="74" t="s">
        <v>10</v>
      </c>
      <c r="E55" s="94"/>
      <c r="F55" s="69">
        <f t="shared" si="0"/>
        <v>0</v>
      </c>
      <c r="G55" s="39">
        <v>0.08</v>
      </c>
      <c r="H55" s="35">
        <f t="shared" si="1"/>
        <v>0</v>
      </c>
      <c r="I55" s="69">
        <f t="shared" si="3"/>
        <v>0</v>
      </c>
      <c r="J55" s="4"/>
    </row>
    <row r="56" spans="1:10" ht="28.8" x14ac:dyDescent="0.3">
      <c r="A56" s="4">
        <f t="shared" si="2"/>
        <v>43</v>
      </c>
      <c r="B56" s="74" t="s">
        <v>141</v>
      </c>
      <c r="C56" s="76">
        <v>16</v>
      </c>
      <c r="D56" s="74" t="s">
        <v>10</v>
      </c>
      <c r="E56" s="94"/>
      <c r="F56" s="69">
        <f t="shared" si="0"/>
        <v>0</v>
      </c>
      <c r="G56" s="39">
        <v>0.08</v>
      </c>
      <c r="H56" s="35">
        <f t="shared" si="1"/>
        <v>0</v>
      </c>
      <c r="I56" s="69">
        <f t="shared" si="3"/>
        <v>0</v>
      </c>
      <c r="J56" s="4"/>
    </row>
    <row r="57" spans="1:10" ht="28.8" x14ac:dyDescent="0.3">
      <c r="A57" s="4">
        <f t="shared" si="2"/>
        <v>44</v>
      </c>
      <c r="B57" s="74" t="s">
        <v>639</v>
      </c>
      <c r="C57" s="74">
        <v>50</v>
      </c>
      <c r="D57" s="74" t="s">
        <v>10</v>
      </c>
      <c r="E57" s="94"/>
      <c r="F57" s="69">
        <f t="shared" si="0"/>
        <v>0</v>
      </c>
      <c r="G57" s="39">
        <v>0.08</v>
      </c>
      <c r="H57" s="35">
        <f t="shared" si="1"/>
        <v>0</v>
      </c>
      <c r="I57" s="69">
        <f t="shared" si="3"/>
        <v>0</v>
      </c>
      <c r="J57" s="4"/>
    </row>
    <row r="58" spans="1:10" x14ac:dyDescent="0.3">
      <c r="A58" s="4">
        <f t="shared" si="2"/>
        <v>45</v>
      </c>
      <c r="B58" s="74" t="s">
        <v>664</v>
      </c>
      <c r="C58" s="74">
        <v>20</v>
      </c>
      <c r="D58" s="74" t="s">
        <v>10</v>
      </c>
      <c r="E58" s="94"/>
      <c r="F58" s="69">
        <f t="shared" si="0"/>
        <v>0</v>
      </c>
      <c r="G58" s="39">
        <v>0.08</v>
      </c>
      <c r="H58" s="35">
        <f t="shared" si="1"/>
        <v>0</v>
      </c>
      <c r="I58" s="69">
        <f t="shared" si="3"/>
        <v>0</v>
      </c>
      <c r="J58" s="4"/>
    </row>
    <row r="59" spans="1:10" ht="28.8" x14ac:dyDescent="0.3">
      <c r="A59" s="4">
        <f t="shared" si="2"/>
        <v>46</v>
      </c>
      <c r="B59" s="74" t="s">
        <v>142</v>
      </c>
      <c r="C59" s="76">
        <v>30</v>
      </c>
      <c r="D59" s="74" t="s">
        <v>10</v>
      </c>
      <c r="E59" s="94"/>
      <c r="F59" s="69">
        <f t="shared" si="0"/>
        <v>0</v>
      </c>
      <c r="G59" s="39">
        <v>0.08</v>
      </c>
      <c r="H59" s="35">
        <f t="shared" si="1"/>
        <v>0</v>
      </c>
      <c r="I59" s="69">
        <f t="shared" si="3"/>
        <v>0</v>
      </c>
      <c r="J59" s="4"/>
    </row>
    <row r="60" spans="1:10" x14ac:dyDescent="0.3">
      <c r="A60" s="4">
        <f t="shared" si="2"/>
        <v>47</v>
      </c>
      <c r="B60" s="74" t="s">
        <v>640</v>
      </c>
      <c r="C60" s="74">
        <v>30</v>
      </c>
      <c r="D60" s="74" t="s">
        <v>10</v>
      </c>
      <c r="E60" s="94"/>
      <c r="F60" s="69">
        <f t="shared" si="0"/>
        <v>0</v>
      </c>
      <c r="G60" s="39">
        <v>0.08</v>
      </c>
      <c r="H60" s="35">
        <f t="shared" si="1"/>
        <v>0</v>
      </c>
      <c r="I60" s="69">
        <f t="shared" si="3"/>
        <v>0</v>
      </c>
      <c r="J60" s="4"/>
    </row>
    <row r="61" spans="1:10" ht="28.8" x14ac:dyDescent="0.3">
      <c r="A61" s="4">
        <f t="shared" si="2"/>
        <v>48</v>
      </c>
      <c r="B61" s="74" t="s">
        <v>641</v>
      </c>
      <c r="C61" s="76">
        <v>40</v>
      </c>
      <c r="D61" s="74" t="s">
        <v>10</v>
      </c>
      <c r="E61" s="94"/>
      <c r="F61" s="69">
        <f t="shared" si="0"/>
        <v>0</v>
      </c>
      <c r="G61" s="39">
        <v>0.08</v>
      </c>
      <c r="H61" s="35">
        <f t="shared" si="1"/>
        <v>0</v>
      </c>
      <c r="I61" s="69">
        <f t="shared" si="3"/>
        <v>0</v>
      </c>
      <c r="J61" s="4"/>
    </row>
    <row r="62" spans="1:10" ht="43.2" x14ac:dyDescent="0.3">
      <c r="A62" s="4">
        <f t="shared" si="2"/>
        <v>49</v>
      </c>
      <c r="B62" s="74" t="s">
        <v>143</v>
      </c>
      <c r="C62" s="76">
        <v>160</v>
      </c>
      <c r="D62" s="74" t="s">
        <v>10</v>
      </c>
      <c r="E62" s="94"/>
      <c r="F62" s="69">
        <f t="shared" si="0"/>
        <v>0</v>
      </c>
      <c r="G62" s="39">
        <v>0.08</v>
      </c>
      <c r="H62" s="35">
        <f t="shared" si="1"/>
        <v>0</v>
      </c>
      <c r="I62" s="69">
        <f t="shared" si="3"/>
        <v>0</v>
      </c>
      <c r="J62" s="4"/>
    </row>
    <row r="63" spans="1:10" ht="43.2" x14ac:dyDescent="0.3">
      <c r="A63" s="4">
        <f t="shared" si="2"/>
        <v>50</v>
      </c>
      <c r="B63" s="74" t="s">
        <v>144</v>
      </c>
      <c r="C63" s="74">
        <v>200</v>
      </c>
      <c r="D63" s="74" t="s">
        <v>10</v>
      </c>
      <c r="E63" s="94"/>
      <c r="F63" s="69">
        <f t="shared" si="0"/>
        <v>0</v>
      </c>
      <c r="G63" s="39">
        <v>0.08</v>
      </c>
      <c r="H63" s="35">
        <f t="shared" si="1"/>
        <v>0</v>
      </c>
      <c r="I63" s="69">
        <f t="shared" si="3"/>
        <v>0</v>
      </c>
      <c r="J63" s="4"/>
    </row>
    <row r="64" spans="1:10" ht="86.4" x14ac:dyDescent="0.3">
      <c r="A64" s="4">
        <f t="shared" si="2"/>
        <v>51</v>
      </c>
      <c r="B64" s="74" t="s">
        <v>643</v>
      </c>
      <c r="C64" s="76">
        <v>200</v>
      </c>
      <c r="D64" s="74" t="s">
        <v>10</v>
      </c>
      <c r="E64" s="94"/>
      <c r="F64" s="69">
        <f t="shared" si="0"/>
        <v>0</v>
      </c>
      <c r="G64" s="39">
        <v>0.08</v>
      </c>
      <c r="H64" s="35">
        <f t="shared" si="1"/>
        <v>0</v>
      </c>
      <c r="I64" s="69">
        <f t="shared" si="3"/>
        <v>0</v>
      </c>
      <c r="J64" s="4"/>
    </row>
    <row r="65" spans="1:10" ht="86.4" x14ac:dyDescent="0.3">
      <c r="A65" s="4">
        <f t="shared" si="2"/>
        <v>52</v>
      </c>
      <c r="B65" s="74" t="s">
        <v>644</v>
      </c>
      <c r="C65" s="76">
        <v>4</v>
      </c>
      <c r="D65" s="74" t="s">
        <v>10</v>
      </c>
      <c r="E65" s="94"/>
      <c r="F65" s="69">
        <f t="shared" si="0"/>
        <v>0</v>
      </c>
      <c r="G65" s="39">
        <v>0.08</v>
      </c>
      <c r="H65" s="35">
        <f t="shared" si="1"/>
        <v>0</v>
      </c>
      <c r="I65" s="69">
        <f t="shared" si="3"/>
        <v>0</v>
      </c>
      <c r="J65" s="4"/>
    </row>
    <row r="66" spans="1:10" ht="28.8" x14ac:dyDescent="0.3">
      <c r="A66" s="4">
        <f t="shared" si="2"/>
        <v>53</v>
      </c>
      <c r="B66" s="74" t="s">
        <v>642</v>
      </c>
      <c r="C66" s="74">
        <v>60</v>
      </c>
      <c r="D66" s="74" t="s">
        <v>10</v>
      </c>
      <c r="E66" s="94"/>
      <c r="F66" s="69">
        <f t="shared" si="0"/>
        <v>0</v>
      </c>
      <c r="G66" s="39">
        <v>0.08</v>
      </c>
      <c r="H66" s="35">
        <f t="shared" si="1"/>
        <v>0</v>
      </c>
      <c r="I66" s="69">
        <f t="shared" si="3"/>
        <v>0</v>
      </c>
      <c r="J66" s="4"/>
    </row>
    <row r="67" spans="1:10" x14ac:dyDescent="0.3">
      <c r="A67" s="4">
        <f t="shared" si="2"/>
        <v>54</v>
      </c>
      <c r="B67" s="74" t="s">
        <v>145</v>
      </c>
      <c r="C67" s="74">
        <v>16</v>
      </c>
      <c r="D67" s="74" t="s">
        <v>10</v>
      </c>
      <c r="E67" s="94"/>
      <c r="F67" s="69">
        <f t="shared" si="0"/>
        <v>0</v>
      </c>
      <c r="G67" s="39">
        <v>0.08</v>
      </c>
      <c r="H67" s="35">
        <f t="shared" si="1"/>
        <v>0</v>
      </c>
      <c r="I67" s="69">
        <f t="shared" si="3"/>
        <v>0</v>
      </c>
      <c r="J67" s="4"/>
    </row>
    <row r="68" spans="1:10" ht="43.2" x14ac:dyDescent="0.3">
      <c r="A68" s="4">
        <f t="shared" si="2"/>
        <v>55</v>
      </c>
      <c r="B68" s="74" t="s">
        <v>146</v>
      </c>
      <c r="C68" s="74">
        <v>140</v>
      </c>
      <c r="D68" s="74" t="s">
        <v>10</v>
      </c>
      <c r="E68" s="94"/>
      <c r="F68" s="69">
        <f t="shared" si="0"/>
        <v>0</v>
      </c>
      <c r="G68" s="39">
        <v>0.08</v>
      </c>
      <c r="H68" s="35">
        <f t="shared" si="1"/>
        <v>0</v>
      </c>
      <c r="I68" s="69">
        <f t="shared" si="3"/>
        <v>0</v>
      </c>
      <c r="J68" s="4"/>
    </row>
    <row r="69" spans="1:10" x14ac:dyDescent="0.3">
      <c r="A69" s="4">
        <f t="shared" si="2"/>
        <v>56</v>
      </c>
      <c r="B69" s="74" t="s">
        <v>147</v>
      </c>
      <c r="C69" s="74">
        <v>100</v>
      </c>
      <c r="D69" s="74" t="s">
        <v>10</v>
      </c>
      <c r="E69" s="94"/>
      <c r="F69" s="69">
        <f t="shared" si="0"/>
        <v>0</v>
      </c>
      <c r="G69" s="39">
        <v>0.08</v>
      </c>
      <c r="H69" s="35">
        <f t="shared" si="1"/>
        <v>0</v>
      </c>
      <c r="I69" s="69">
        <f t="shared" si="3"/>
        <v>0</v>
      </c>
      <c r="J69" s="4"/>
    </row>
    <row r="70" spans="1:10" x14ac:dyDescent="0.3">
      <c r="A70" s="4">
        <f t="shared" si="2"/>
        <v>57</v>
      </c>
      <c r="B70" s="74" t="s">
        <v>148</v>
      </c>
      <c r="C70" s="74">
        <v>20</v>
      </c>
      <c r="D70" s="74" t="s">
        <v>149</v>
      </c>
      <c r="E70" s="94"/>
      <c r="F70" s="69">
        <f t="shared" si="0"/>
        <v>0</v>
      </c>
      <c r="G70" s="39">
        <v>0.08</v>
      </c>
      <c r="H70" s="35">
        <f t="shared" si="1"/>
        <v>0</v>
      </c>
      <c r="I70" s="69">
        <f t="shared" si="3"/>
        <v>0</v>
      </c>
      <c r="J70" s="4"/>
    </row>
    <row r="71" spans="1:10" x14ac:dyDescent="0.3">
      <c r="A71" s="4">
        <f t="shared" si="2"/>
        <v>58</v>
      </c>
      <c r="B71" s="74" t="s">
        <v>150</v>
      </c>
      <c r="C71" s="74">
        <v>20</v>
      </c>
      <c r="D71" s="74" t="s">
        <v>149</v>
      </c>
      <c r="E71" s="94"/>
      <c r="F71" s="69">
        <f t="shared" si="0"/>
        <v>0</v>
      </c>
      <c r="G71" s="39">
        <v>0.08</v>
      </c>
      <c r="H71" s="35">
        <f t="shared" si="1"/>
        <v>0</v>
      </c>
      <c r="I71" s="69">
        <f t="shared" si="3"/>
        <v>0</v>
      </c>
      <c r="J71" s="4"/>
    </row>
    <row r="72" spans="1:10" x14ac:dyDescent="0.3">
      <c r="A72" s="4">
        <f t="shared" si="2"/>
        <v>59</v>
      </c>
      <c r="B72" s="74" t="s">
        <v>151</v>
      </c>
      <c r="C72" s="74">
        <v>20</v>
      </c>
      <c r="D72" s="74" t="s">
        <v>149</v>
      </c>
      <c r="E72" s="94"/>
      <c r="F72" s="69">
        <f t="shared" si="0"/>
        <v>0</v>
      </c>
      <c r="G72" s="39">
        <v>0.08</v>
      </c>
      <c r="H72" s="35">
        <f t="shared" si="1"/>
        <v>0</v>
      </c>
      <c r="I72" s="69">
        <f t="shared" si="3"/>
        <v>0</v>
      </c>
      <c r="J72" s="4"/>
    </row>
    <row r="73" spans="1:10" x14ac:dyDescent="0.3">
      <c r="A73" s="4">
        <f t="shared" si="2"/>
        <v>60</v>
      </c>
      <c r="B73" s="74" t="s">
        <v>152</v>
      </c>
      <c r="C73" s="74">
        <v>20</v>
      </c>
      <c r="D73" s="74" t="s">
        <v>149</v>
      </c>
      <c r="E73" s="94"/>
      <c r="F73" s="69">
        <f t="shared" si="0"/>
        <v>0</v>
      </c>
      <c r="G73" s="39">
        <v>0.08</v>
      </c>
      <c r="H73" s="35">
        <f t="shared" si="1"/>
        <v>0</v>
      </c>
      <c r="I73" s="69">
        <f t="shared" si="3"/>
        <v>0</v>
      </c>
      <c r="J73" s="4"/>
    </row>
    <row r="74" spans="1:10" ht="28.8" x14ac:dyDescent="0.3">
      <c r="A74" s="4">
        <f t="shared" si="2"/>
        <v>61</v>
      </c>
      <c r="B74" s="74" t="s">
        <v>153</v>
      </c>
      <c r="C74" s="74">
        <v>40</v>
      </c>
      <c r="D74" s="74" t="s">
        <v>10</v>
      </c>
      <c r="E74" s="94"/>
      <c r="F74" s="69">
        <f t="shared" si="0"/>
        <v>0</v>
      </c>
      <c r="G74" s="39">
        <v>0.08</v>
      </c>
      <c r="H74" s="35">
        <f t="shared" si="1"/>
        <v>0</v>
      </c>
      <c r="I74" s="69">
        <f t="shared" si="3"/>
        <v>0</v>
      </c>
      <c r="J74" s="4"/>
    </row>
    <row r="75" spans="1:10" x14ac:dyDescent="0.3">
      <c r="A75" s="4">
        <f t="shared" si="2"/>
        <v>62</v>
      </c>
      <c r="B75" s="74" t="s">
        <v>154</v>
      </c>
      <c r="C75" s="74">
        <v>16</v>
      </c>
      <c r="D75" s="74" t="s">
        <v>10</v>
      </c>
      <c r="E75" s="94"/>
      <c r="F75" s="69">
        <f t="shared" si="0"/>
        <v>0</v>
      </c>
      <c r="G75" s="39">
        <v>0.08</v>
      </c>
      <c r="H75" s="35">
        <f t="shared" si="1"/>
        <v>0</v>
      </c>
      <c r="I75" s="69">
        <f t="shared" si="3"/>
        <v>0</v>
      </c>
      <c r="J75" s="4"/>
    </row>
    <row r="76" spans="1:10" ht="28.8" x14ac:dyDescent="0.3">
      <c r="A76" s="4">
        <f t="shared" si="2"/>
        <v>63</v>
      </c>
      <c r="B76" s="74" t="s">
        <v>155</v>
      </c>
      <c r="C76" s="74">
        <v>40</v>
      </c>
      <c r="D76" s="74" t="s">
        <v>10</v>
      </c>
      <c r="E76" s="94"/>
      <c r="F76" s="69">
        <f t="shared" si="0"/>
        <v>0</v>
      </c>
      <c r="G76" s="39">
        <v>0.08</v>
      </c>
      <c r="H76" s="35">
        <f t="shared" si="1"/>
        <v>0</v>
      </c>
      <c r="I76" s="69">
        <f t="shared" si="3"/>
        <v>0</v>
      </c>
      <c r="J76" s="4"/>
    </row>
    <row r="77" spans="1:10" ht="28.8" x14ac:dyDescent="0.3">
      <c r="A77" s="4">
        <f t="shared" si="2"/>
        <v>64</v>
      </c>
      <c r="B77" s="74" t="s">
        <v>156</v>
      </c>
      <c r="C77" s="74">
        <v>24</v>
      </c>
      <c r="D77" s="74" t="s">
        <v>10</v>
      </c>
      <c r="E77" s="94"/>
      <c r="F77" s="69">
        <f t="shared" si="0"/>
        <v>0</v>
      </c>
      <c r="G77" s="39">
        <v>0.08</v>
      </c>
      <c r="H77" s="35">
        <f t="shared" si="1"/>
        <v>0</v>
      </c>
      <c r="I77" s="69">
        <f t="shared" si="3"/>
        <v>0</v>
      </c>
      <c r="J77" s="4"/>
    </row>
    <row r="78" spans="1:10" ht="28.8" x14ac:dyDescent="0.3">
      <c r="A78" s="4">
        <f t="shared" si="2"/>
        <v>65</v>
      </c>
      <c r="B78" s="74" t="s">
        <v>157</v>
      </c>
      <c r="C78" s="74">
        <v>8</v>
      </c>
      <c r="D78" s="74" t="s">
        <v>10</v>
      </c>
      <c r="E78" s="94"/>
      <c r="F78" s="69">
        <f t="shared" si="0"/>
        <v>0</v>
      </c>
      <c r="G78" s="39">
        <v>0.08</v>
      </c>
      <c r="H78" s="35">
        <f t="shared" si="1"/>
        <v>0</v>
      </c>
      <c r="I78" s="69">
        <f t="shared" si="3"/>
        <v>0</v>
      </c>
      <c r="J78" s="4"/>
    </row>
    <row r="79" spans="1:10" ht="43.2" x14ac:dyDescent="0.3">
      <c r="A79" s="4">
        <f t="shared" si="2"/>
        <v>66</v>
      </c>
      <c r="B79" s="113" t="s">
        <v>645</v>
      </c>
      <c r="C79" s="74">
        <v>28</v>
      </c>
      <c r="D79" s="74" t="s">
        <v>10</v>
      </c>
      <c r="E79" s="94"/>
      <c r="F79" s="69">
        <f t="shared" ref="F79:F134" si="4">C79*E79</f>
        <v>0</v>
      </c>
      <c r="G79" s="72">
        <v>0.08</v>
      </c>
      <c r="H79" s="35">
        <f t="shared" ref="H79:H134" si="5">I79/C79</f>
        <v>0</v>
      </c>
      <c r="I79" s="69">
        <f t="shared" si="3"/>
        <v>0</v>
      </c>
      <c r="J79" s="9"/>
    </row>
    <row r="80" spans="1:10" ht="28.8" x14ac:dyDescent="0.3">
      <c r="A80" s="4">
        <f t="shared" ref="A80:A134" si="6">A79+1</f>
        <v>67</v>
      </c>
      <c r="B80" s="74" t="s">
        <v>158</v>
      </c>
      <c r="C80" s="74">
        <v>1200</v>
      </c>
      <c r="D80" s="74" t="s">
        <v>10</v>
      </c>
      <c r="E80" s="94"/>
      <c r="F80" s="69">
        <f t="shared" si="4"/>
        <v>0</v>
      </c>
      <c r="G80" s="39">
        <v>0.08</v>
      </c>
      <c r="H80" s="35">
        <f t="shared" si="5"/>
        <v>0</v>
      </c>
      <c r="I80" s="69">
        <f t="shared" ref="I80:I134" si="7">F80*(1+G80)</f>
        <v>0</v>
      </c>
      <c r="J80" s="4"/>
    </row>
    <row r="81" spans="1:10" ht="28.8" x14ac:dyDescent="0.3">
      <c r="A81" s="4">
        <f t="shared" si="6"/>
        <v>68</v>
      </c>
      <c r="B81" s="74" t="s">
        <v>159</v>
      </c>
      <c r="C81" s="74">
        <v>100</v>
      </c>
      <c r="D81" s="74" t="s">
        <v>10</v>
      </c>
      <c r="E81" s="94"/>
      <c r="F81" s="69">
        <f t="shared" si="4"/>
        <v>0</v>
      </c>
      <c r="G81" s="39">
        <v>0.08</v>
      </c>
      <c r="H81" s="35">
        <f t="shared" si="5"/>
        <v>0</v>
      </c>
      <c r="I81" s="69">
        <f t="shared" si="7"/>
        <v>0</v>
      </c>
      <c r="J81" s="4"/>
    </row>
    <row r="82" spans="1:10" ht="28.8" x14ac:dyDescent="0.3">
      <c r="A82" s="4">
        <f t="shared" si="6"/>
        <v>69</v>
      </c>
      <c r="B82" s="74" t="s">
        <v>160</v>
      </c>
      <c r="C82" s="74">
        <v>20</v>
      </c>
      <c r="D82" s="78" t="s">
        <v>10</v>
      </c>
      <c r="E82" s="94"/>
      <c r="F82" s="69">
        <f t="shared" si="4"/>
        <v>0</v>
      </c>
      <c r="G82" s="39">
        <v>0.08</v>
      </c>
      <c r="H82" s="35">
        <f t="shared" si="5"/>
        <v>0</v>
      </c>
      <c r="I82" s="69">
        <f t="shared" si="7"/>
        <v>0</v>
      </c>
      <c r="J82" s="118"/>
    </row>
    <row r="83" spans="1:10" ht="43.2" x14ac:dyDescent="0.3">
      <c r="A83" s="4">
        <f t="shared" si="6"/>
        <v>70</v>
      </c>
      <c r="B83" s="74" t="s">
        <v>661</v>
      </c>
      <c r="C83" s="76">
        <v>20</v>
      </c>
      <c r="D83" s="78" t="s">
        <v>10</v>
      </c>
      <c r="E83" s="94"/>
      <c r="F83" s="69">
        <f t="shared" si="4"/>
        <v>0</v>
      </c>
      <c r="G83" s="39">
        <v>0.08</v>
      </c>
      <c r="H83" s="35">
        <f t="shared" si="5"/>
        <v>0</v>
      </c>
      <c r="I83" s="69">
        <f t="shared" si="7"/>
        <v>0</v>
      </c>
      <c r="J83" s="65"/>
    </row>
    <row r="84" spans="1:10" ht="28.8" x14ac:dyDescent="0.3">
      <c r="A84" s="4">
        <f t="shared" si="6"/>
        <v>71</v>
      </c>
      <c r="B84" s="113" t="s">
        <v>351</v>
      </c>
      <c r="C84" s="74">
        <v>600</v>
      </c>
      <c r="D84" s="74" t="s">
        <v>268</v>
      </c>
      <c r="E84" s="94"/>
      <c r="F84" s="69">
        <f t="shared" si="4"/>
        <v>0</v>
      </c>
      <c r="G84" s="72">
        <v>0.08</v>
      </c>
      <c r="H84" s="35">
        <f t="shared" si="5"/>
        <v>0</v>
      </c>
      <c r="I84" s="69">
        <f t="shared" si="7"/>
        <v>0</v>
      </c>
      <c r="J84" s="65"/>
    </row>
    <row r="85" spans="1:10" x14ac:dyDescent="0.3">
      <c r="A85" s="4">
        <f t="shared" si="6"/>
        <v>72</v>
      </c>
      <c r="B85" s="74" t="s">
        <v>161</v>
      </c>
      <c r="C85" s="74">
        <v>300</v>
      </c>
      <c r="D85" s="78" t="s">
        <v>10</v>
      </c>
      <c r="E85" s="94"/>
      <c r="F85" s="69">
        <f t="shared" si="4"/>
        <v>0</v>
      </c>
      <c r="G85" s="39">
        <v>0.08</v>
      </c>
      <c r="H85" s="35">
        <f t="shared" si="5"/>
        <v>0</v>
      </c>
      <c r="I85" s="69">
        <f t="shared" si="7"/>
        <v>0</v>
      </c>
      <c r="J85" s="65"/>
    </row>
    <row r="86" spans="1:10" ht="28.8" x14ac:dyDescent="0.3">
      <c r="A86" s="4">
        <f t="shared" si="6"/>
        <v>73</v>
      </c>
      <c r="B86" s="91" t="s">
        <v>162</v>
      </c>
      <c r="C86" s="74">
        <v>20</v>
      </c>
      <c r="D86" s="78" t="s">
        <v>10</v>
      </c>
      <c r="E86" s="94"/>
      <c r="F86" s="69">
        <f t="shared" si="4"/>
        <v>0</v>
      </c>
      <c r="G86" s="39">
        <v>0.08</v>
      </c>
      <c r="H86" s="35">
        <f t="shared" si="5"/>
        <v>0</v>
      </c>
      <c r="I86" s="69">
        <f t="shared" si="7"/>
        <v>0</v>
      </c>
      <c r="J86" s="65"/>
    </row>
    <row r="87" spans="1:10" ht="28.8" x14ac:dyDescent="0.3">
      <c r="A87" s="4">
        <f t="shared" si="6"/>
        <v>74</v>
      </c>
      <c r="B87" s="74" t="s">
        <v>646</v>
      </c>
      <c r="C87" s="74">
        <v>1000</v>
      </c>
      <c r="D87" s="78" t="s">
        <v>10</v>
      </c>
      <c r="E87" s="94"/>
      <c r="F87" s="69">
        <f t="shared" si="4"/>
        <v>0</v>
      </c>
      <c r="G87" s="39">
        <v>0.08</v>
      </c>
      <c r="H87" s="35">
        <f t="shared" si="5"/>
        <v>0</v>
      </c>
      <c r="I87" s="69">
        <f t="shared" si="7"/>
        <v>0</v>
      </c>
      <c r="J87" s="65"/>
    </row>
    <row r="88" spans="1:10" ht="28.8" x14ac:dyDescent="0.3">
      <c r="A88" s="4">
        <f t="shared" si="6"/>
        <v>75</v>
      </c>
      <c r="B88" s="74" t="s">
        <v>163</v>
      </c>
      <c r="C88" s="74">
        <v>16</v>
      </c>
      <c r="D88" s="78" t="s">
        <v>10</v>
      </c>
      <c r="E88" s="94"/>
      <c r="F88" s="69">
        <f t="shared" si="4"/>
        <v>0</v>
      </c>
      <c r="G88" s="39">
        <v>0.08</v>
      </c>
      <c r="H88" s="35">
        <f t="shared" si="5"/>
        <v>0</v>
      </c>
      <c r="I88" s="69">
        <f t="shared" si="7"/>
        <v>0</v>
      </c>
      <c r="J88" s="65"/>
    </row>
    <row r="89" spans="1:10" ht="28.8" x14ac:dyDescent="0.3">
      <c r="A89" s="4">
        <f t="shared" si="6"/>
        <v>76</v>
      </c>
      <c r="B89" s="74" t="s">
        <v>164</v>
      </c>
      <c r="C89" s="74">
        <v>800</v>
      </c>
      <c r="D89" s="78" t="s">
        <v>10</v>
      </c>
      <c r="E89" s="94"/>
      <c r="F89" s="69">
        <f t="shared" si="4"/>
        <v>0</v>
      </c>
      <c r="G89" s="39">
        <v>0.08</v>
      </c>
      <c r="H89" s="35">
        <f t="shared" si="5"/>
        <v>0</v>
      </c>
      <c r="I89" s="69">
        <f t="shared" si="7"/>
        <v>0</v>
      </c>
      <c r="J89" s="65"/>
    </row>
    <row r="90" spans="1:10" ht="43.2" x14ac:dyDescent="0.3">
      <c r="A90" s="4">
        <f t="shared" si="6"/>
        <v>77</v>
      </c>
      <c r="B90" s="74" t="s">
        <v>165</v>
      </c>
      <c r="C90" s="76">
        <v>120</v>
      </c>
      <c r="D90" s="78" t="s">
        <v>10</v>
      </c>
      <c r="E90" s="94"/>
      <c r="F90" s="69">
        <f t="shared" si="4"/>
        <v>0</v>
      </c>
      <c r="G90" s="39">
        <v>0.08</v>
      </c>
      <c r="H90" s="35">
        <f t="shared" si="5"/>
        <v>0</v>
      </c>
      <c r="I90" s="69">
        <f t="shared" si="7"/>
        <v>0</v>
      </c>
      <c r="J90" s="65"/>
    </row>
    <row r="91" spans="1:10" ht="43.2" x14ac:dyDescent="0.3">
      <c r="A91" s="4">
        <f t="shared" si="6"/>
        <v>78</v>
      </c>
      <c r="B91" s="74" t="s">
        <v>166</v>
      </c>
      <c r="C91" s="76">
        <v>20</v>
      </c>
      <c r="D91" s="78" t="s">
        <v>10</v>
      </c>
      <c r="E91" s="94"/>
      <c r="F91" s="69">
        <f t="shared" si="4"/>
        <v>0</v>
      </c>
      <c r="G91" s="39">
        <v>0.08</v>
      </c>
      <c r="H91" s="35">
        <f t="shared" si="5"/>
        <v>0</v>
      </c>
      <c r="I91" s="69">
        <f t="shared" si="7"/>
        <v>0</v>
      </c>
      <c r="J91" s="65"/>
    </row>
    <row r="92" spans="1:10" ht="43.2" x14ac:dyDescent="0.3">
      <c r="A92" s="4">
        <f t="shared" si="6"/>
        <v>79</v>
      </c>
      <c r="B92" s="74" t="s">
        <v>167</v>
      </c>
      <c r="C92" s="76">
        <v>10</v>
      </c>
      <c r="D92" s="78" t="s">
        <v>10</v>
      </c>
      <c r="E92" s="94"/>
      <c r="F92" s="69">
        <f t="shared" si="4"/>
        <v>0</v>
      </c>
      <c r="G92" s="39">
        <v>0.08</v>
      </c>
      <c r="H92" s="35">
        <f t="shared" si="5"/>
        <v>0</v>
      </c>
      <c r="I92" s="69">
        <f t="shared" si="7"/>
        <v>0</v>
      </c>
      <c r="J92" s="65"/>
    </row>
    <row r="93" spans="1:10" ht="28.8" x14ac:dyDescent="0.3">
      <c r="A93" s="4">
        <f t="shared" si="6"/>
        <v>80</v>
      </c>
      <c r="B93" s="74" t="s">
        <v>648</v>
      </c>
      <c r="C93" s="74">
        <v>80</v>
      </c>
      <c r="D93" s="78" t="s">
        <v>10</v>
      </c>
      <c r="E93" s="94"/>
      <c r="F93" s="69">
        <f t="shared" si="4"/>
        <v>0</v>
      </c>
      <c r="G93" s="39">
        <v>0.08</v>
      </c>
      <c r="H93" s="35">
        <f t="shared" si="5"/>
        <v>0</v>
      </c>
      <c r="I93" s="69">
        <f t="shared" si="7"/>
        <v>0</v>
      </c>
      <c r="J93" s="65"/>
    </row>
    <row r="94" spans="1:10" ht="43.2" x14ac:dyDescent="0.3">
      <c r="A94" s="4">
        <f t="shared" si="6"/>
        <v>81</v>
      </c>
      <c r="B94" s="74" t="s">
        <v>647</v>
      </c>
      <c r="C94" s="74">
        <v>200</v>
      </c>
      <c r="D94" s="78" t="s">
        <v>10</v>
      </c>
      <c r="E94" s="94"/>
      <c r="F94" s="69">
        <f t="shared" si="4"/>
        <v>0</v>
      </c>
      <c r="G94" s="39">
        <v>0.08</v>
      </c>
      <c r="H94" s="35">
        <f t="shared" si="5"/>
        <v>0</v>
      </c>
      <c r="I94" s="69">
        <f t="shared" si="7"/>
        <v>0</v>
      </c>
      <c r="J94" s="65"/>
    </row>
    <row r="95" spans="1:10" ht="28.8" x14ac:dyDescent="0.3">
      <c r="A95" s="4">
        <f t="shared" si="6"/>
        <v>82</v>
      </c>
      <c r="B95" s="74" t="s">
        <v>168</v>
      </c>
      <c r="C95" s="74">
        <v>100</v>
      </c>
      <c r="D95" s="78" t="s">
        <v>10</v>
      </c>
      <c r="E95" s="94"/>
      <c r="F95" s="69">
        <f t="shared" si="4"/>
        <v>0</v>
      </c>
      <c r="G95" s="39">
        <v>0.08</v>
      </c>
      <c r="H95" s="35">
        <f t="shared" si="5"/>
        <v>0</v>
      </c>
      <c r="I95" s="69">
        <f t="shared" si="7"/>
        <v>0</v>
      </c>
      <c r="J95" s="65"/>
    </row>
    <row r="96" spans="1:10" ht="158.4" x14ac:dyDescent="0.3">
      <c r="A96" s="4">
        <f t="shared" si="6"/>
        <v>83</v>
      </c>
      <c r="B96" s="74" t="s">
        <v>169</v>
      </c>
      <c r="C96" s="76">
        <v>320</v>
      </c>
      <c r="D96" s="78" t="s">
        <v>10</v>
      </c>
      <c r="E96" s="94"/>
      <c r="F96" s="69">
        <f t="shared" si="4"/>
        <v>0</v>
      </c>
      <c r="G96" s="39">
        <v>0.08</v>
      </c>
      <c r="H96" s="35">
        <f t="shared" si="5"/>
        <v>0</v>
      </c>
      <c r="I96" s="69">
        <f t="shared" si="7"/>
        <v>0</v>
      </c>
      <c r="J96" s="65"/>
    </row>
    <row r="97" spans="1:10" ht="158.4" x14ac:dyDescent="0.3">
      <c r="A97" s="4">
        <f t="shared" si="6"/>
        <v>84</v>
      </c>
      <c r="B97" s="74" t="s">
        <v>170</v>
      </c>
      <c r="C97" s="76">
        <v>1000</v>
      </c>
      <c r="D97" s="78" t="s">
        <v>10</v>
      </c>
      <c r="E97" s="94"/>
      <c r="F97" s="69">
        <f t="shared" si="4"/>
        <v>0</v>
      </c>
      <c r="G97" s="39">
        <v>0.08</v>
      </c>
      <c r="H97" s="35">
        <f t="shared" si="5"/>
        <v>0</v>
      </c>
      <c r="I97" s="69">
        <f t="shared" si="7"/>
        <v>0</v>
      </c>
      <c r="J97" s="65"/>
    </row>
    <row r="98" spans="1:10" ht="43.2" x14ac:dyDescent="0.3">
      <c r="A98" s="4">
        <f t="shared" si="6"/>
        <v>85</v>
      </c>
      <c r="B98" s="74" t="s">
        <v>171</v>
      </c>
      <c r="C98" s="76">
        <v>200</v>
      </c>
      <c r="D98" s="78" t="s">
        <v>10</v>
      </c>
      <c r="E98" s="94"/>
      <c r="F98" s="69">
        <f t="shared" si="4"/>
        <v>0</v>
      </c>
      <c r="G98" s="39">
        <v>0.08</v>
      </c>
      <c r="H98" s="35">
        <f t="shared" si="5"/>
        <v>0</v>
      </c>
      <c r="I98" s="69">
        <f t="shared" si="7"/>
        <v>0</v>
      </c>
      <c r="J98" s="65"/>
    </row>
    <row r="99" spans="1:10" ht="43.2" x14ac:dyDescent="0.3">
      <c r="A99" s="4">
        <f t="shared" si="6"/>
        <v>86</v>
      </c>
      <c r="B99" s="74" t="s">
        <v>172</v>
      </c>
      <c r="C99" s="76">
        <v>50</v>
      </c>
      <c r="D99" s="78" t="s">
        <v>10</v>
      </c>
      <c r="E99" s="94"/>
      <c r="F99" s="69">
        <f t="shared" si="4"/>
        <v>0</v>
      </c>
      <c r="G99" s="39">
        <v>0.08</v>
      </c>
      <c r="H99" s="35">
        <f t="shared" si="5"/>
        <v>0</v>
      </c>
      <c r="I99" s="69">
        <f t="shared" si="7"/>
        <v>0</v>
      </c>
      <c r="J99" s="65"/>
    </row>
    <row r="100" spans="1:10" ht="28.8" x14ac:dyDescent="0.3">
      <c r="A100" s="4">
        <f t="shared" si="6"/>
        <v>87</v>
      </c>
      <c r="B100" s="74" t="s">
        <v>173</v>
      </c>
      <c r="C100" s="76">
        <v>50</v>
      </c>
      <c r="D100" s="78" t="s">
        <v>10</v>
      </c>
      <c r="E100" s="94"/>
      <c r="F100" s="69">
        <f t="shared" si="4"/>
        <v>0</v>
      </c>
      <c r="G100" s="39">
        <v>0.08</v>
      </c>
      <c r="H100" s="35">
        <f t="shared" si="5"/>
        <v>0</v>
      </c>
      <c r="I100" s="69">
        <f t="shared" si="7"/>
        <v>0</v>
      </c>
      <c r="J100" s="65"/>
    </row>
    <row r="101" spans="1:10" x14ac:dyDescent="0.3">
      <c r="A101" s="4">
        <f t="shared" si="6"/>
        <v>88</v>
      </c>
      <c r="B101" s="74" t="s">
        <v>174</v>
      </c>
      <c r="C101" s="74">
        <v>16</v>
      </c>
      <c r="D101" s="78" t="s">
        <v>10</v>
      </c>
      <c r="E101" s="94"/>
      <c r="F101" s="69">
        <f t="shared" si="4"/>
        <v>0</v>
      </c>
      <c r="G101" s="39">
        <v>0.08</v>
      </c>
      <c r="H101" s="35">
        <f t="shared" si="5"/>
        <v>0</v>
      </c>
      <c r="I101" s="69">
        <f t="shared" si="7"/>
        <v>0</v>
      </c>
      <c r="J101" s="65"/>
    </row>
    <row r="102" spans="1:10" ht="100.8" x14ac:dyDescent="0.3">
      <c r="A102" s="4">
        <f t="shared" si="6"/>
        <v>89</v>
      </c>
      <c r="B102" s="4" t="s">
        <v>175</v>
      </c>
      <c r="C102" s="4">
        <v>16</v>
      </c>
      <c r="D102" s="114" t="s">
        <v>176</v>
      </c>
      <c r="E102" s="94"/>
      <c r="F102" s="69">
        <f t="shared" si="4"/>
        <v>0</v>
      </c>
      <c r="G102" s="39">
        <v>0.08</v>
      </c>
      <c r="H102" s="35">
        <f t="shared" si="5"/>
        <v>0</v>
      </c>
      <c r="I102" s="69">
        <f t="shared" si="7"/>
        <v>0</v>
      </c>
      <c r="J102" s="65"/>
    </row>
    <row r="103" spans="1:10" ht="28.8" x14ac:dyDescent="0.3">
      <c r="A103" s="4">
        <f t="shared" si="6"/>
        <v>90</v>
      </c>
      <c r="B103" s="74" t="s">
        <v>649</v>
      </c>
      <c r="C103" s="74">
        <v>10000</v>
      </c>
      <c r="D103" s="78" t="s">
        <v>93</v>
      </c>
      <c r="E103" s="94"/>
      <c r="F103" s="69">
        <f t="shared" si="4"/>
        <v>0</v>
      </c>
      <c r="G103" s="39">
        <v>0.08</v>
      </c>
      <c r="H103" s="35">
        <f t="shared" si="5"/>
        <v>0</v>
      </c>
      <c r="I103" s="69">
        <f t="shared" si="7"/>
        <v>0</v>
      </c>
      <c r="J103" s="65"/>
    </row>
    <row r="104" spans="1:10" ht="28.8" x14ac:dyDescent="0.3">
      <c r="A104" s="4">
        <f t="shared" si="6"/>
        <v>91</v>
      </c>
      <c r="B104" s="74" t="s">
        <v>177</v>
      </c>
      <c r="C104" s="74">
        <v>1000</v>
      </c>
      <c r="D104" s="78" t="s">
        <v>10</v>
      </c>
      <c r="E104" s="94"/>
      <c r="F104" s="69">
        <f t="shared" si="4"/>
        <v>0</v>
      </c>
      <c r="G104" s="39">
        <v>0.08</v>
      </c>
      <c r="H104" s="35">
        <f t="shared" si="5"/>
        <v>0</v>
      </c>
      <c r="I104" s="69">
        <f t="shared" si="7"/>
        <v>0</v>
      </c>
      <c r="J104" s="65"/>
    </row>
    <row r="105" spans="1:10" ht="28.8" x14ac:dyDescent="0.3">
      <c r="A105" s="4">
        <f t="shared" si="6"/>
        <v>92</v>
      </c>
      <c r="B105" s="74" t="s">
        <v>178</v>
      </c>
      <c r="C105" s="74">
        <v>20</v>
      </c>
      <c r="D105" s="78" t="s">
        <v>10</v>
      </c>
      <c r="E105" s="94"/>
      <c r="F105" s="69">
        <f t="shared" si="4"/>
        <v>0</v>
      </c>
      <c r="G105" s="39">
        <v>0.08</v>
      </c>
      <c r="H105" s="35">
        <f t="shared" si="5"/>
        <v>0</v>
      </c>
      <c r="I105" s="69">
        <f t="shared" si="7"/>
        <v>0</v>
      </c>
      <c r="J105" s="65"/>
    </row>
    <row r="106" spans="1:10" ht="28.8" x14ac:dyDescent="0.3">
      <c r="A106" s="4">
        <f t="shared" si="6"/>
        <v>93</v>
      </c>
      <c r="B106" s="74" t="s">
        <v>179</v>
      </c>
      <c r="C106" s="74">
        <v>60</v>
      </c>
      <c r="D106" s="78" t="s">
        <v>10</v>
      </c>
      <c r="E106" s="94"/>
      <c r="F106" s="69">
        <f t="shared" si="4"/>
        <v>0</v>
      </c>
      <c r="G106" s="39">
        <v>0.08</v>
      </c>
      <c r="H106" s="35">
        <f t="shared" si="5"/>
        <v>0</v>
      </c>
      <c r="I106" s="69">
        <f t="shared" si="7"/>
        <v>0</v>
      </c>
      <c r="J106" s="65"/>
    </row>
    <row r="107" spans="1:10" ht="28.8" x14ac:dyDescent="0.3">
      <c r="A107" s="4">
        <f t="shared" si="6"/>
        <v>94</v>
      </c>
      <c r="B107" s="74" t="s">
        <v>180</v>
      </c>
      <c r="C107" s="74">
        <v>20</v>
      </c>
      <c r="D107" s="78" t="s">
        <v>10</v>
      </c>
      <c r="E107" s="94"/>
      <c r="F107" s="69">
        <f t="shared" si="4"/>
        <v>0</v>
      </c>
      <c r="G107" s="39">
        <v>0.08</v>
      </c>
      <c r="H107" s="35">
        <f t="shared" si="5"/>
        <v>0</v>
      </c>
      <c r="I107" s="69">
        <f t="shared" si="7"/>
        <v>0</v>
      </c>
      <c r="J107" s="65"/>
    </row>
    <row r="108" spans="1:10" ht="43.2" x14ac:dyDescent="0.3">
      <c r="A108" s="4">
        <f t="shared" si="6"/>
        <v>95</v>
      </c>
      <c r="B108" s="74" t="s">
        <v>181</v>
      </c>
      <c r="C108" s="74">
        <v>6</v>
      </c>
      <c r="D108" s="78" t="s">
        <v>10</v>
      </c>
      <c r="E108" s="94"/>
      <c r="F108" s="69">
        <f t="shared" si="4"/>
        <v>0</v>
      </c>
      <c r="G108" s="39">
        <v>0.08</v>
      </c>
      <c r="H108" s="35">
        <f t="shared" si="5"/>
        <v>0</v>
      </c>
      <c r="I108" s="69">
        <f t="shared" si="7"/>
        <v>0</v>
      </c>
      <c r="J108" s="65"/>
    </row>
    <row r="109" spans="1:10" ht="28.8" x14ac:dyDescent="0.3">
      <c r="A109" s="4">
        <f t="shared" si="6"/>
        <v>96</v>
      </c>
      <c r="B109" s="74" t="s">
        <v>182</v>
      </c>
      <c r="C109" s="76">
        <v>10</v>
      </c>
      <c r="D109" s="78" t="s">
        <v>10</v>
      </c>
      <c r="E109" s="94"/>
      <c r="F109" s="69">
        <f t="shared" si="4"/>
        <v>0</v>
      </c>
      <c r="G109" s="39">
        <v>0.08</v>
      </c>
      <c r="H109" s="35">
        <f t="shared" si="5"/>
        <v>0</v>
      </c>
      <c r="I109" s="69">
        <f t="shared" si="7"/>
        <v>0</v>
      </c>
      <c r="J109" s="65"/>
    </row>
    <row r="110" spans="1:10" ht="43.2" x14ac:dyDescent="0.3">
      <c r="A110" s="4">
        <f t="shared" si="6"/>
        <v>97</v>
      </c>
      <c r="B110" s="74" t="s">
        <v>183</v>
      </c>
      <c r="C110" s="74">
        <v>320</v>
      </c>
      <c r="D110" s="78" t="s">
        <v>10</v>
      </c>
      <c r="E110" s="94"/>
      <c r="F110" s="69">
        <f t="shared" si="4"/>
        <v>0</v>
      </c>
      <c r="G110" s="39">
        <v>0.08</v>
      </c>
      <c r="H110" s="35">
        <f t="shared" si="5"/>
        <v>0</v>
      </c>
      <c r="I110" s="69">
        <f t="shared" si="7"/>
        <v>0</v>
      </c>
      <c r="J110" s="65"/>
    </row>
    <row r="111" spans="1:10" x14ac:dyDescent="0.3">
      <c r="A111" s="4">
        <f t="shared" si="6"/>
        <v>98</v>
      </c>
      <c r="B111" s="74" t="s">
        <v>184</v>
      </c>
      <c r="C111" s="74">
        <v>52</v>
      </c>
      <c r="D111" s="78" t="s">
        <v>10</v>
      </c>
      <c r="E111" s="94"/>
      <c r="F111" s="69">
        <f t="shared" si="4"/>
        <v>0</v>
      </c>
      <c r="G111" s="39">
        <v>0.08</v>
      </c>
      <c r="H111" s="35">
        <f t="shared" si="5"/>
        <v>0</v>
      </c>
      <c r="I111" s="69">
        <f t="shared" si="7"/>
        <v>0</v>
      </c>
      <c r="J111" s="65"/>
    </row>
    <row r="112" spans="1:10" ht="28.8" x14ac:dyDescent="0.3">
      <c r="A112" s="4">
        <f t="shared" si="6"/>
        <v>99</v>
      </c>
      <c r="B112" s="74" t="s">
        <v>185</v>
      </c>
      <c r="C112" s="74">
        <v>60</v>
      </c>
      <c r="D112" s="78" t="s">
        <v>10</v>
      </c>
      <c r="E112" s="94"/>
      <c r="F112" s="69">
        <f t="shared" si="4"/>
        <v>0</v>
      </c>
      <c r="G112" s="39">
        <v>0.08</v>
      </c>
      <c r="H112" s="35">
        <f t="shared" si="5"/>
        <v>0</v>
      </c>
      <c r="I112" s="69">
        <f t="shared" si="7"/>
        <v>0</v>
      </c>
      <c r="J112" s="65"/>
    </row>
    <row r="113" spans="1:10" ht="28.8" x14ac:dyDescent="0.3">
      <c r="A113" s="4">
        <f t="shared" si="6"/>
        <v>100</v>
      </c>
      <c r="B113" s="74" t="s">
        <v>186</v>
      </c>
      <c r="C113" s="74">
        <v>10</v>
      </c>
      <c r="D113" s="78" t="s">
        <v>10</v>
      </c>
      <c r="E113" s="94"/>
      <c r="F113" s="69">
        <f t="shared" si="4"/>
        <v>0</v>
      </c>
      <c r="G113" s="39">
        <v>0.08</v>
      </c>
      <c r="H113" s="35">
        <f t="shared" si="5"/>
        <v>0</v>
      </c>
      <c r="I113" s="69">
        <f t="shared" si="7"/>
        <v>0</v>
      </c>
      <c r="J113" s="65"/>
    </row>
    <row r="114" spans="1:10" ht="28.8" x14ac:dyDescent="0.3">
      <c r="A114" s="4">
        <f t="shared" si="6"/>
        <v>101</v>
      </c>
      <c r="B114" s="74" t="s">
        <v>187</v>
      </c>
      <c r="C114" s="74">
        <v>12</v>
      </c>
      <c r="D114" s="78" t="s">
        <v>10</v>
      </c>
      <c r="E114" s="94"/>
      <c r="F114" s="69">
        <f t="shared" si="4"/>
        <v>0</v>
      </c>
      <c r="G114" s="39">
        <v>0.08</v>
      </c>
      <c r="H114" s="35">
        <f t="shared" si="5"/>
        <v>0</v>
      </c>
      <c r="I114" s="69">
        <f t="shared" si="7"/>
        <v>0</v>
      </c>
      <c r="J114" s="65"/>
    </row>
    <row r="115" spans="1:10" ht="28.8" x14ac:dyDescent="0.3">
      <c r="A115" s="4">
        <f t="shared" si="6"/>
        <v>102</v>
      </c>
      <c r="B115" s="74" t="s">
        <v>188</v>
      </c>
      <c r="C115" s="74">
        <v>50</v>
      </c>
      <c r="D115" s="78" t="s">
        <v>10</v>
      </c>
      <c r="E115" s="94"/>
      <c r="F115" s="69">
        <f t="shared" si="4"/>
        <v>0</v>
      </c>
      <c r="G115" s="39">
        <v>0.08</v>
      </c>
      <c r="H115" s="35">
        <f t="shared" si="5"/>
        <v>0</v>
      </c>
      <c r="I115" s="69">
        <f t="shared" si="7"/>
        <v>0</v>
      </c>
      <c r="J115" s="65"/>
    </row>
    <row r="116" spans="1:10" ht="28.8" x14ac:dyDescent="0.3">
      <c r="A116" s="4">
        <f t="shared" si="6"/>
        <v>103</v>
      </c>
      <c r="B116" s="74" t="s">
        <v>189</v>
      </c>
      <c r="C116" s="74">
        <v>8</v>
      </c>
      <c r="D116" s="78" t="s">
        <v>10</v>
      </c>
      <c r="E116" s="94"/>
      <c r="F116" s="69">
        <f t="shared" si="4"/>
        <v>0</v>
      </c>
      <c r="G116" s="39">
        <v>0.08</v>
      </c>
      <c r="H116" s="35">
        <f t="shared" si="5"/>
        <v>0</v>
      </c>
      <c r="I116" s="69">
        <f t="shared" si="7"/>
        <v>0</v>
      </c>
      <c r="J116" s="65"/>
    </row>
    <row r="117" spans="1:10" ht="43.2" x14ac:dyDescent="0.3">
      <c r="A117" s="4">
        <f t="shared" si="6"/>
        <v>104</v>
      </c>
      <c r="B117" s="74" t="s">
        <v>548</v>
      </c>
      <c r="C117" s="74">
        <v>4</v>
      </c>
      <c r="D117" s="78" t="s">
        <v>190</v>
      </c>
      <c r="E117" s="94"/>
      <c r="F117" s="69">
        <f t="shared" si="4"/>
        <v>0</v>
      </c>
      <c r="G117" s="39">
        <v>0.08</v>
      </c>
      <c r="H117" s="35">
        <f t="shared" si="5"/>
        <v>0</v>
      </c>
      <c r="I117" s="69">
        <f t="shared" si="7"/>
        <v>0</v>
      </c>
      <c r="J117" s="65"/>
    </row>
    <row r="118" spans="1:10" ht="100.8" x14ac:dyDescent="0.3">
      <c r="A118" s="4">
        <f t="shared" si="6"/>
        <v>105</v>
      </c>
      <c r="B118" s="74" t="s">
        <v>549</v>
      </c>
      <c r="C118" s="74">
        <v>2400</v>
      </c>
      <c r="D118" s="78" t="s">
        <v>10</v>
      </c>
      <c r="E118" s="94"/>
      <c r="F118" s="69">
        <f t="shared" si="4"/>
        <v>0</v>
      </c>
      <c r="G118" s="39">
        <v>0.08</v>
      </c>
      <c r="H118" s="35">
        <f t="shared" si="5"/>
        <v>0</v>
      </c>
      <c r="I118" s="69">
        <f t="shared" si="7"/>
        <v>0</v>
      </c>
      <c r="J118" s="65"/>
    </row>
    <row r="119" spans="1:10" ht="100.8" x14ac:dyDescent="0.3">
      <c r="A119" s="4">
        <f t="shared" si="6"/>
        <v>106</v>
      </c>
      <c r="B119" s="74" t="s">
        <v>550</v>
      </c>
      <c r="C119" s="80">
        <v>1600</v>
      </c>
      <c r="D119" s="82" t="s">
        <v>10</v>
      </c>
      <c r="E119" s="94"/>
      <c r="F119" s="69">
        <f t="shared" si="4"/>
        <v>0</v>
      </c>
      <c r="G119" s="39">
        <v>0.08</v>
      </c>
      <c r="H119" s="35">
        <f t="shared" si="5"/>
        <v>0</v>
      </c>
      <c r="I119" s="69">
        <f t="shared" si="7"/>
        <v>0</v>
      </c>
      <c r="J119" s="65"/>
    </row>
    <row r="120" spans="1:10" ht="28.8" x14ac:dyDescent="0.3">
      <c r="A120" s="4">
        <f t="shared" si="6"/>
        <v>107</v>
      </c>
      <c r="B120" s="74" t="s">
        <v>191</v>
      </c>
      <c r="C120" s="74">
        <v>20</v>
      </c>
      <c r="D120" s="78" t="s">
        <v>10</v>
      </c>
      <c r="E120" s="94"/>
      <c r="F120" s="69">
        <f t="shared" si="4"/>
        <v>0</v>
      </c>
      <c r="G120" s="39">
        <v>0.08</v>
      </c>
      <c r="H120" s="35">
        <f t="shared" si="5"/>
        <v>0</v>
      </c>
      <c r="I120" s="69">
        <f t="shared" si="7"/>
        <v>0</v>
      </c>
      <c r="J120" s="65"/>
    </row>
    <row r="121" spans="1:10" ht="43.2" x14ac:dyDescent="0.3">
      <c r="A121" s="4">
        <f t="shared" si="6"/>
        <v>108</v>
      </c>
      <c r="B121" s="74" t="s">
        <v>192</v>
      </c>
      <c r="C121" s="76">
        <v>70</v>
      </c>
      <c r="D121" s="78" t="s">
        <v>10</v>
      </c>
      <c r="E121" s="94"/>
      <c r="F121" s="69">
        <f t="shared" si="4"/>
        <v>0</v>
      </c>
      <c r="G121" s="39">
        <v>0.08</v>
      </c>
      <c r="H121" s="35">
        <f t="shared" si="5"/>
        <v>0</v>
      </c>
      <c r="I121" s="69">
        <f t="shared" si="7"/>
        <v>0</v>
      </c>
      <c r="J121" s="65"/>
    </row>
    <row r="122" spans="1:10" ht="86.4" x14ac:dyDescent="0.3">
      <c r="A122" s="4">
        <f t="shared" si="6"/>
        <v>109</v>
      </c>
      <c r="B122" s="74" t="s">
        <v>193</v>
      </c>
      <c r="C122" s="74">
        <v>260</v>
      </c>
      <c r="D122" s="78" t="s">
        <v>10</v>
      </c>
      <c r="E122" s="94"/>
      <c r="F122" s="69">
        <f t="shared" si="4"/>
        <v>0</v>
      </c>
      <c r="G122" s="39">
        <v>0.08</v>
      </c>
      <c r="H122" s="35">
        <f t="shared" si="5"/>
        <v>0</v>
      </c>
      <c r="I122" s="69">
        <f t="shared" si="7"/>
        <v>0</v>
      </c>
      <c r="J122" s="65"/>
    </row>
    <row r="123" spans="1:10" ht="28.8" x14ac:dyDescent="0.3">
      <c r="A123" s="4">
        <f t="shared" si="6"/>
        <v>110</v>
      </c>
      <c r="B123" s="74" t="s">
        <v>194</v>
      </c>
      <c r="C123" s="76">
        <v>60</v>
      </c>
      <c r="D123" s="78" t="s">
        <v>10</v>
      </c>
      <c r="E123" s="94"/>
      <c r="F123" s="69">
        <f t="shared" si="4"/>
        <v>0</v>
      </c>
      <c r="G123" s="39">
        <v>0.08</v>
      </c>
      <c r="H123" s="35">
        <f t="shared" si="5"/>
        <v>0</v>
      </c>
      <c r="I123" s="69">
        <f t="shared" si="7"/>
        <v>0</v>
      </c>
      <c r="J123" s="65"/>
    </row>
    <row r="124" spans="1:10" ht="86.4" x14ac:dyDescent="0.3">
      <c r="A124" s="4">
        <f t="shared" si="6"/>
        <v>111</v>
      </c>
      <c r="B124" s="74" t="s">
        <v>195</v>
      </c>
      <c r="C124" s="74">
        <v>520</v>
      </c>
      <c r="D124" s="78" t="s">
        <v>10</v>
      </c>
      <c r="E124" s="109"/>
      <c r="F124" s="69">
        <f t="shared" si="4"/>
        <v>0</v>
      </c>
      <c r="G124" s="39">
        <v>0.08</v>
      </c>
      <c r="H124" s="35">
        <f t="shared" si="5"/>
        <v>0</v>
      </c>
      <c r="I124" s="69">
        <f t="shared" si="7"/>
        <v>0</v>
      </c>
      <c r="J124" s="65"/>
    </row>
    <row r="125" spans="1:10" ht="28.8" x14ac:dyDescent="0.3">
      <c r="A125" s="4">
        <f t="shared" si="6"/>
        <v>112</v>
      </c>
      <c r="B125" s="74" t="s">
        <v>196</v>
      </c>
      <c r="C125" s="74">
        <v>4</v>
      </c>
      <c r="D125" s="78" t="s">
        <v>17</v>
      </c>
      <c r="E125" s="94"/>
      <c r="F125" s="69">
        <f t="shared" si="4"/>
        <v>0</v>
      </c>
      <c r="G125" s="39">
        <v>0.08</v>
      </c>
      <c r="H125" s="35">
        <f t="shared" si="5"/>
        <v>0</v>
      </c>
      <c r="I125" s="69">
        <f t="shared" si="7"/>
        <v>0</v>
      </c>
      <c r="J125" s="65"/>
    </row>
    <row r="126" spans="1:10" ht="43.2" x14ac:dyDescent="0.3">
      <c r="A126" s="4">
        <f t="shared" si="6"/>
        <v>113</v>
      </c>
      <c r="B126" s="80" t="s">
        <v>197</v>
      </c>
      <c r="C126" s="80">
        <v>16</v>
      </c>
      <c r="D126" s="82" t="s">
        <v>10</v>
      </c>
      <c r="E126" s="94"/>
      <c r="F126" s="69">
        <f t="shared" si="4"/>
        <v>0</v>
      </c>
      <c r="G126" s="39">
        <v>0.08</v>
      </c>
      <c r="H126" s="35">
        <f t="shared" si="5"/>
        <v>0</v>
      </c>
      <c r="I126" s="69">
        <f t="shared" si="7"/>
        <v>0</v>
      </c>
      <c r="J126" s="65"/>
    </row>
    <row r="127" spans="1:10" ht="28.8" x14ac:dyDescent="0.3">
      <c r="A127" s="4">
        <f t="shared" si="6"/>
        <v>114</v>
      </c>
      <c r="B127" s="4" t="s">
        <v>198</v>
      </c>
      <c r="C127" s="4">
        <v>64</v>
      </c>
      <c r="D127" s="114" t="s">
        <v>10</v>
      </c>
      <c r="E127" s="94"/>
      <c r="F127" s="69">
        <f t="shared" si="4"/>
        <v>0</v>
      </c>
      <c r="G127" s="39">
        <v>0.08</v>
      </c>
      <c r="H127" s="35">
        <f t="shared" si="5"/>
        <v>0</v>
      </c>
      <c r="I127" s="69">
        <f t="shared" si="7"/>
        <v>0</v>
      </c>
      <c r="J127" s="65"/>
    </row>
    <row r="128" spans="1:10" ht="28.8" x14ac:dyDescent="0.3">
      <c r="A128" s="4">
        <f t="shared" si="6"/>
        <v>115</v>
      </c>
      <c r="B128" s="4" t="s">
        <v>665</v>
      </c>
      <c r="C128" s="4">
        <v>4</v>
      </c>
      <c r="D128" s="114" t="s">
        <v>10</v>
      </c>
      <c r="E128" s="94"/>
      <c r="F128" s="69">
        <f t="shared" si="4"/>
        <v>0</v>
      </c>
      <c r="G128" s="39">
        <v>0.08</v>
      </c>
      <c r="H128" s="35">
        <f t="shared" si="5"/>
        <v>0</v>
      </c>
      <c r="I128" s="69">
        <f t="shared" si="7"/>
        <v>0</v>
      </c>
      <c r="J128" s="65"/>
    </row>
    <row r="129" spans="1:11" ht="28.8" x14ac:dyDescent="0.3">
      <c r="A129" s="4">
        <f t="shared" si="6"/>
        <v>116</v>
      </c>
      <c r="B129" s="4" t="s">
        <v>666</v>
      </c>
      <c r="C129" s="4">
        <v>8</v>
      </c>
      <c r="D129" s="114" t="s">
        <v>10</v>
      </c>
      <c r="E129" s="94"/>
      <c r="F129" s="69">
        <f t="shared" si="4"/>
        <v>0</v>
      </c>
      <c r="G129" s="39">
        <v>0.08</v>
      </c>
      <c r="H129" s="35">
        <f t="shared" si="5"/>
        <v>0</v>
      </c>
      <c r="I129" s="69">
        <f t="shared" si="7"/>
        <v>0</v>
      </c>
      <c r="J129" s="65"/>
    </row>
    <row r="130" spans="1:11" ht="55.8" customHeight="1" x14ac:dyDescent="0.3">
      <c r="A130" s="4">
        <f t="shared" si="6"/>
        <v>117</v>
      </c>
      <c r="B130" s="81" t="s">
        <v>667</v>
      </c>
      <c r="C130" s="83">
        <v>40</v>
      </c>
      <c r="D130" s="115" t="s">
        <v>17</v>
      </c>
      <c r="E130" s="119"/>
      <c r="F130" s="69">
        <f t="shared" si="4"/>
        <v>0</v>
      </c>
      <c r="G130" s="39">
        <v>0.08</v>
      </c>
      <c r="H130" s="35">
        <f t="shared" si="5"/>
        <v>0</v>
      </c>
      <c r="I130" s="69">
        <f t="shared" si="7"/>
        <v>0</v>
      </c>
      <c r="J130" s="120"/>
    </row>
    <row r="131" spans="1:11" ht="62.4" customHeight="1" x14ac:dyDescent="0.3">
      <c r="A131" s="4">
        <f t="shared" si="6"/>
        <v>118</v>
      </c>
      <c r="B131" s="86" t="s">
        <v>558</v>
      </c>
      <c r="C131" s="86">
        <v>10</v>
      </c>
      <c r="D131" s="86" t="s">
        <v>10</v>
      </c>
      <c r="E131" s="121"/>
      <c r="F131" s="69">
        <f t="shared" si="4"/>
        <v>0</v>
      </c>
      <c r="G131" s="104">
        <v>0.08</v>
      </c>
      <c r="H131" s="35">
        <f t="shared" si="5"/>
        <v>0</v>
      </c>
      <c r="I131" s="69">
        <f t="shared" si="7"/>
        <v>0</v>
      </c>
      <c r="J131" s="86"/>
    </row>
    <row r="132" spans="1:11" ht="45" customHeight="1" x14ac:dyDescent="0.3">
      <c r="A132" s="4">
        <f t="shared" si="6"/>
        <v>119</v>
      </c>
      <c r="B132" s="86" t="s">
        <v>557</v>
      </c>
      <c r="C132" s="86">
        <v>20</v>
      </c>
      <c r="D132" s="86" t="s">
        <v>10</v>
      </c>
      <c r="E132" s="121"/>
      <c r="F132" s="69">
        <f t="shared" si="4"/>
        <v>0</v>
      </c>
      <c r="G132" s="104">
        <v>0.08</v>
      </c>
      <c r="H132" s="35">
        <f t="shared" si="5"/>
        <v>0</v>
      </c>
      <c r="I132" s="69">
        <f t="shared" si="7"/>
        <v>0</v>
      </c>
      <c r="J132" s="86"/>
      <c r="K132" s="32"/>
    </row>
    <row r="133" spans="1:11" ht="43.2" x14ac:dyDescent="0.3">
      <c r="A133" s="4">
        <f t="shared" si="6"/>
        <v>120</v>
      </c>
      <c r="B133" s="86" t="s">
        <v>559</v>
      </c>
      <c r="C133" s="86">
        <v>10</v>
      </c>
      <c r="D133" s="86" t="s">
        <v>10</v>
      </c>
      <c r="E133" s="121"/>
      <c r="F133" s="69">
        <f t="shared" si="4"/>
        <v>0</v>
      </c>
      <c r="G133" s="104">
        <v>0.08</v>
      </c>
      <c r="H133" s="35">
        <f t="shared" si="5"/>
        <v>0</v>
      </c>
      <c r="I133" s="69">
        <f t="shared" si="7"/>
        <v>0</v>
      </c>
      <c r="J133" s="86"/>
    </row>
    <row r="134" spans="1:11" ht="28.8" x14ac:dyDescent="0.3">
      <c r="A134" s="4">
        <f t="shared" si="6"/>
        <v>121</v>
      </c>
      <c r="B134" s="86" t="s">
        <v>561</v>
      </c>
      <c r="C134" s="86">
        <v>10</v>
      </c>
      <c r="D134" s="92" t="s">
        <v>10</v>
      </c>
      <c r="E134" s="122"/>
      <c r="F134" s="69">
        <f t="shared" si="4"/>
        <v>0</v>
      </c>
      <c r="G134" s="93">
        <v>0.08</v>
      </c>
      <c r="H134" s="35">
        <f t="shared" si="5"/>
        <v>0</v>
      </c>
      <c r="I134" s="69">
        <f t="shared" si="7"/>
        <v>0</v>
      </c>
      <c r="J134" s="111"/>
    </row>
    <row r="135" spans="1:11" x14ac:dyDescent="0.3">
      <c r="A135" s="178" t="s">
        <v>654</v>
      </c>
      <c r="B135" s="178"/>
      <c r="C135" s="178"/>
      <c r="D135" s="178"/>
      <c r="E135" s="178"/>
      <c r="F135" s="95">
        <f>SUM(F14:F134)</f>
        <v>0</v>
      </c>
      <c r="G135" s="95" t="s">
        <v>655</v>
      </c>
      <c r="H135" s="95" t="s">
        <v>655</v>
      </c>
      <c r="I135" s="95">
        <f>F135*(1+G134)</f>
        <v>0</v>
      </c>
      <c r="J135" s="67"/>
    </row>
  </sheetData>
  <mergeCells count="8">
    <mergeCell ref="A135:E135"/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3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199</v>
      </c>
    </row>
    <row r="2" spans="1:10" x14ac:dyDescent="0.3">
      <c r="A2" t="s">
        <v>733</v>
      </c>
    </row>
    <row r="4" spans="1:10" ht="15.75" customHeight="1" x14ac:dyDescent="0.3">
      <c r="A4" s="174" t="s">
        <v>200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43.2" x14ac:dyDescent="0.3">
      <c r="A14" s="123">
        <v>1</v>
      </c>
      <c r="B14" s="124" t="s">
        <v>201</v>
      </c>
      <c r="C14" s="123">
        <v>40</v>
      </c>
      <c r="D14" s="124" t="s">
        <v>93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43.2" x14ac:dyDescent="0.3">
      <c r="A15" s="123">
        <f>A14+1</f>
        <v>2</v>
      </c>
      <c r="B15" s="124" t="s">
        <v>202</v>
      </c>
      <c r="C15" s="123">
        <v>20</v>
      </c>
      <c r="D15" s="124" t="s">
        <v>93</v>
      </c>
      <c r="E15" s="94"/>
      <c r="F15" s="69">
        <f t="shared" ref="F15:F42" si="0">C15*E15</f>
        <v>0</v>
      </c>
      <c r="G15" s="72">
        <v>0.08</v>
      </c>
      <c r="H15" s="35">
        <f t="shared" ref="H15:H42" si="1">I15/C15</f>
        <v>0</v>
      </c>
      <c r="I15" s="69">
        <f t="shared" ref="I15:I42" si="2">F15*(1+G15)</f>
        <v>0</v>
      </c>
      <c r="J15" s="107"/>
    </row>
    <row r="16" spans="1:10" ht="43.2" x14ac:dyDescent="0.3">
      <c r="A16" s="123">
        <f t="shared" ref="A16:A42" si="3">A15+1</f>
        <v>3</v>
      </c>
      <c r="B16" s="124" t="s">
        <v>203</v>
      </c>
      <c r="C16" s="123">
        <v>1600</v>
      </c>
      <c r="D16" s="124" t="s">
        <v>93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28.8" x14ac:dyDescent="0.3">
      <c r="A17" s="123">
        <f t="shared" si="3"/>
        <v>4</v>
      </c>
      <c r="B17" s="124" t="s">
        <v>204</v>
      </c>
      <c r="C17" s="123">
        <v>40</v>
      </c>
      <c r="D17" s="12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ht="28.8" x14ac:dyDescent="0.3">
      <c r="A18" s="123">
        <f t="shared" si="3"/>
        <v>5</v>
      </c>
      <c r="B18" s="124" t="s">
        <v>205</v>
      </c>
      <c r="C18" s="123">
        <v>20</v>
      </c>
      <c r="D18" s="12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ht="43.2" x14ac:dyDescent="0.3">
      <c r="A19" s="123">
        <f t="shared" si="3"/>
        <v>6</v>
      </c>
      <c r="B19" s="124" t="s">
        <v>206</v>
      </c>
      <c r="C19" s="123">
        <v>60</v>
      </c>
      <c r="D19" s="7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ht="28.8" x14ac:dyDescent="0.3">
      <c r="A20" s="123">
        <f t="shared" si="3"/>
        <v>7</v>
      </c>
      <c r="B20" s="124" t="s">
        <v>207</v>
      </c>
      <c r="C20" s="123">
        <v>80</v>
      </c>
      <c r="D20" s="124" t="s">
        <v>93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123">
        <f t="shared" si="3"/>
        <v>8</v>
      </c>
      <c r="B21" s="124" t="s">
        <v>208</v>
      </c>
      <c r="C21" s="123">
        <v>80</v>
      </c>
      <c r="D21" s="124" t="s">
        <v>93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ht="28.8" x14ac:dyDescent="0.3">
      <c r="A22" s="123">
        <f t="shared" si="3"/>
        <v>9</v>
      </c>
      <c r="B22" s="124" t="s">
        <v>209</v>
      </c>
      <c r="C22" s="123">
        <v>80</v>
      </c>
      <c r="D22" s="124" t="s">
        <v>93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28.8" x14ac:dyDescent="0.3">
      <c r="A23" s="123">
        <f t="shared" si="3"/>
        <v>10</v>
      </c>
      <c r="B23" s="124" t="s">
        <v>650</v>
      </c>
      <c r="C23" s="123">
        <v>4000</v>
      </c>
      <c r="D23" s="125" t="s">
        <v>93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28.8" x14ac:dyDescent="0.3">
      <c r="A24" s="123">
        <f t="shared" si="3"/>
        <v>11</v>
      </c>
      <c r="B24" s="124" t="s">
        <v>210</v>
      </c>
      <c r="C24" s="123">
        <v>10000</v>
      </c>
      <c r="D24" s="124" t="s">
        <v>93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ht="28.8" x14ac:dyDescent="0.3">
      <c r="A25" s="123">
        <f t="shared" si="3"/>
        <v>12</v>
      </c>
      <c r="B25" s="124" t="s">
        <v>211</v>
      </c>
      <c r="C25" s="123">
        <v>5000</v>
      </c>
      <c r="D25" s="124" t="s">
        <v>93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ht="28.8" x14ac:dyDescent="0.3">
      <c r="A26" s="123">
        <f t="shared" si="3"/>
        <v>13</v>
      </c>
      <c r="B26" s="124" t="s">
        <v>651</v>
      </c>
      <c r="C26" s="123">
        <v>60</v>
      </c>
      <c r="D26" s="12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28.8" x14ac:dyDescent="0.3">
      <c r="A27" s="123">
        <f t="shared" si="3"/>
        <v>14</v>
      </c>
      <c r="B27" s="124" t="s">
        <v>652</v>
      </c>
      <c r="C27" s="123">
        <v>200</v>
      </c>
      <c r="D27" s="125" t="s">
        <v>93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9"/>
    </row>
    <row r="28" spans="1:10" ht="28.8" x14ac:dyDescent="0.3">
      <c r="A28" s="123">
        <f t="shared" si="3"/>
        <v>15</v>
      </c>
      <c r="B28" s="124" t="s">
        <v>212</v>
      </c>
      <c r="C28" s="123">
        <v>400</v>
      </c>
      <c r="D28" s="124" t="s">
        <v>93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107"/>
    </row>
    <row r="29" spans="1:10" ht="28.8" x14ac:dyDescent="0.3">
      <c r="A29" s="123">
        <f t="shared" si="3"/>
        <v>16</v>
      </c>
      <c r="B29" s="124" t="s">
        <v>213</v>
      </c>
      <c r="C29" s="123">
        <v>20</v>
      </c>
      <c r="D29" s="74" t="s">
        <v>10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107"/>
    </row>
    <row r="30" spans="1:10" ht="28.8" x14ac:dyDescent="0.3">
      <c r="A30" s="123">
        <f t="shared" si="3"/>
        <v>17</v>
      </c>
      <c r="B30" s="124" t="s">
        <v>214</v>
      </c>
      <c r="C30" s="123">
        <v>40</v>
      </c>
      <c r="D30" s="125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9"/>
    </row>
    <row r="31" spans="1:10" ht="28.8" x14ac:dyDescent="0.3">
      <c r="A31" s="123">
        <f t="shared" si="3"/>
        <v>18</v>
      </c>
      <c r="B31" s="124" t="s">
        <v>215</v>
      </c>
      <c r="C31" s="123">
        <v>8</v>
      </c>
      <c r="D31" s="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107"/>
    </row>
    <row r="32" spans="1:10" ht="28.8" x14ac:dyDescent="0.3">
      <c r="A32" s="123">
        <f t="shared" si="3"/>
        <v>19</v>
      </c>
      <c r="B32" s="124" t="s">
        <v>216</v>
      </c>
      <c r="C32" s="123">
        <v>200</v>
      </c>
      <c r="D32" s="124" t="s">
        <v>93</v>
      </c>
      <c r="E32" s="94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9"/>
    </row>
    <row r="33" spans="1:10" ht="28.8" x14ac:dyDescent="0.3">
      <c r="A33" s="123">
        <f t="shared" si="3"/>
        <v>20</v>
      </c>
      <c r="B33" s="124" t="s">
        <v>217</v>
      </c>
      <c r="C33" s="123">
        <v>40</v>
      </c>
      <c r="D33" s="124" t="s">
        <v>10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9"/>
    </row>
    <row r="34" spans="1:10" ht="28.8" x14ac:dyDescent="0.3">
      <c r="A34" s="123">
        <f t="shared" si="3"/>
        <v>21</v>
      </c>
      <c r="B34" s="124" t="s">
        <v>668</v>
      </c>
      <c r="C34" s="123">
        <v>200</v>
      </c>
      <c r="D34" s="124" t="s">
        <v>93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9"/>
    </row>
    <row r="35" spans="1:10" ht="28.8" x14ac:dyDescent="0.3">
      <c r="A35" s="123">
        <f t="shared" si="3"/>
        <v>22</v>
      </c>
      <c r="B35" s="124" t="s">
        <v>573</v>
      </c>
      <c r="C35" s="123">
        <v>200</v>
      </c>
      <c r="D35" s="4" t="s">
        <v>10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9"/>
    </row>
    <row r="36" spans="1:10" ht="28.8" x14ac:dyDescent="0.3">
      <c r="A36" s="123">
        <f t="shared" si="3"/>
        <v>23</v>
      </c>
      <c r="B36" s="124" t="s">
        <v>572</v>
      </c>
      <c r="C36" s="123">
        <v>60</v>
      </c>
      <c r="D36" s="124" t="s">
        <v>10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9"/>
    </row>
    <row r="37" spans="1:10" ht="28.8" x14ac:dyDescent="0.3">
      <c r="A37" s="123">
        <f t="shared" si="3"/>
        <v>24</v>
      </c>
      <c r="B37" s="124" t="s">
        <v>218</v>
      </c>
      <c r="C37" s="123">
        <v>30</v>
      </c>
      <c r="D37" s="124" t="s">
        <v>10</v>
      </c>
      <c r="E37" s="94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4"/>
    </row>
    <row r="38" spans="1:10" ht="28.8" x14ac:dyDescent="0.3">
      <c r="A38" s="123">
        <f t="shared" si="3"/>
        <v>25</v>
      </c>
      <c r="B38" s="124" t="s">
        <v>219</v>
      </c>
      <c r="C38" s="123">
        <v>120</v>
      </c>
      <c r="D38" s="124" t="s">
        <v>10</v>
      </c>
      <c r="E38" s="9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4"/>
    </row>
    <row r="39" spans="1:10" ht="43.2" x14ac:dyDescent="0.3">
      <c r="A39" s="123">
        <f t="shared" si="3"/>
        <v>26</v>
      </c>
      <c r="B39" s="124" t="s">
        <v>220</v>
      </c>
      <c r="C39" s="123">
        <v>30</v>
      </c>
      <c r="D39" s="124" t="s">
        <v>93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75"/>
    </row>
    <row r="40" spans="1:10" x14ac:dyDescent="0.3">
      <c r="A40" s="123">
        <f t="shared" si="3"/>
        <v>27</v>
      </c>
      <c r="B40" s="124" t="s">
        <v>221</v>
      </c>
      <c r="C40" s="123">
        <v>200</v>
      </c>
      <c r="D40" s="4" t="s">
        <v>10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116"/>
    </row>
    <row r="41" spans="1:10" ht="28.8" x14ac:dyDescent="0.3">
      <c r="A41" s="123">
        <f t="shared" si="3"/>
        <v>28</v>
      </c>
      <c r="B41" s="124" t="s">
        <v>222</v>
      </c>
      <c r="C41" s="123">
        <v>50</v>
      </c>
      <c r="D41" s="4" t="s">
        <v>10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117"/>
    </row>
    <row r="42" spans="1:10" ht="43.2" x14ac:dyDescent="0.3">
      <c r="A42" s="123">
        <f t="shared" si="3"/>
        <v>29</v>
      </c>
      <c r="B42" s="124" t="s">
        <v>530</v>
      </c>
      <c r="C42" s="123">
        <v>60</v>
      </c>
      <c r="D42" s="124" t="s">
        <v>36</v>
      </c>
      <c r="E42" s="94"/>
      <c r="F42" s="69">
        <f t="shared" si="0"/>
        <v>0</v>
      </c>
      <c r="G42" s="72">
        <v>0.08</v>
      </c>
      <c r="H42" s="35">
        <f t="shared" si="1"/>
        <v>0</v>
      </c>
      <c r="I42" s="69">
        <f t="shared" si="2"/>
        <v>0</v>
      </c>
      <c r="J42" s="117"/>
    </row>
    <row r="43" spans="1:10" ht="29.25" customHeight="1" x14ac:dyDescent="0.3">
      <c r="A43" s="179" t="s">
        <v>654</v>
      </c>
      <c r="B43" s="179"/>
      <c r="C43" s="179"/>
      <c r="D43" s="179"/>
      <c r="E43" s="179"/>
      <c r="F43" s="68">
        <f>SUM(F14:F42)</f>
        <v>0</v>
      </c>
      <c r="G43" s="68" t="s">
        <v>71</v>
      </c>
      <c r="H43" s="68" t="s">
        <v>71</v>
      </c>
      <c r="I43" s="68">
        <f>F43*(1+G42)</f>
        <v>0</v>
      </c>
      <c r="J43" s="67"/>
    </row>
  </sheetData>
  <mergeCells count="8">
    <mergeCell ref="A43:E43"/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zoomScale="96" zoomScaleNormal="96"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223</v>
      </c>
    </row>
    <row r="2" spans="1:10" x14ac:dyDescent="0.3">
      <c r="A2" t="s">
        <v>732</v>
      </c>
    </row>
    <row r="4" spans="1:10" ht="15.75" customHeight="1" x14ac:dyDescent="0.3">
      <c r="A4" s="174" t="s">
        <v>224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74">
        <v>1</v>
      </c>
      <c r="B14" s="74" t="s">
        <v>225</v>
      </c>
      <c r="C14" s="74">
        <v>100</v>
      </c>
      <c r="D14" s="7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74">
        <v>2</v>
      </c>
      <c r="B15" s="74" t="s">
        <v>226</v>
      </c>
      <c r="C15" s="74">
        <v>700</v>
      </c>
      <c r="D15" s="74" t="s">
        <v>10</v>
      </c>
      <c r="E15" s="94"/>
      <c r="F15" s="69">
        <f t="shared" ref="F15:F41" si="0">C15*E15</f>
        <v>0</v>
      </c>
      <c r="G15" s="72">
        <v>0.08</v>
      </c>
      <c r="H15" s="35">
        <f t="shared" ref="H15:H41" si="1">I15/C15</f>
        <v>0</v>
      </c>
      <c r="I15" s="69">
        <f t="shared" ref="I15:I41" si="2">F15*(1+G15)</f>
        <v>0</v>
      </c>
      <c r="J15" s="107"/>
    </row>
    <row r="16" spans="1:10" ht="28.8" x14ac:dyDescent="0.3">
      <c r="A16" s="74">
        <v>3</v>
      </c>
      <c r="B16" s="74" t="s">
        <v>227</v>
      </c>
      <c r="C16" s="74">
        <v>40</v>
      </c>
      <c r="D16" s="7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28.8" x14ac:dyDescent="0.3">
      <c r="A17" s="74">
        <v>4</v>
      </c>
      <c r="B17" s="74" t="s">
        <v>228</v>
      </c>
      <c r="C17" s="74">
        <v>20</v>
      </c>
      <c r="D17" s="74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x14ac:dyDescent="0.3">
      <c r="A18" s="74">
        <v>5</v>
      </c>
      <c r="B18" s="74" t="s">
        <v>229</v>
      </c>
      <c r="C18" s="74">
        <v>48</v>
      </c>
      <c r="D18" s="7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x14ac:dyDescent="0.3">
      <c r="A19" s="74">
        <v>6</v>
      </c>
      <c r="B19" s="74" t="s">
        <v>230</v>
      </c>
      <c r="C19" s="74">
        <v>8</v>
      </c>
      <c r="D19" s="7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x14ac:dyDescent="0.3">
      <c r="A20" s="74">
        <v>7</v>
      </c>
      <c r="B20" s="74" t="s">
        <v>231</v>
      </c>
      <c r="C20" s="74">
        <v>20</v>
      </c>
      <c r="D20" s="7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74">
        <v>8</v>
      </c>
      <c r="B21" s="74" t="s">
        <v>232</v>
      </c>
      <c r="C21" s="74">
        <v>200</v>
      </c>
      <c r="D21" s="74" t="s">
        <v>10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ht="72" x14ac:dyDescent="0.3">
      <c r="A22" s="74">
        <v>9</v>
      </c>
      <c r="B22" s="74" t="s">
        <v>233</v>
      </c>
      <c r="C22" s="76">
        <v>12</v>
      </c>
      <c r="D22" s="74" t="s">
        <v>10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43.2" x14ac:dyDescent="0.3">
      <c r="A23" s="74">
        <v>10</v>
      </c>
      <c r="B23" s="91" t="s">
        <v>234</v>
      </c>
      <c r="C23" s="76">
        <v>50</v>
      </c>
      <c r="D23" s="74" t="s">
        <v>10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ht="28.8" x14ac:dyDescent="0.3">
      <c r="A24" s="74">
        <v>11</v>
      </c>
      <c r="B24" s="74" t="s">
        <v>235</v>
      </c>
      <c r="C24" s="74">
        <v>20</v>
      </c>
      <c r="D24" s="74" t="s">
        <v>10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ht="28.8" x14ac:dyDescent="0.3">
      <c r="A25" s="74">
        <v>12</v>
      </c>
      <c r="B25" s="74" t="s">
        <v>236</v>
      </c>
      <c r="C25" s="74">
        <v>8</v>
      </c>
      <c r="D25" s="74" t="s">
        <v>10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ht="28.8" x14ac:dyDescent="0.3">
      <c r="A26" s="74">
        <v>13</v>
      </c>
      <c r="B26" s="74" t="s">
        <v>237</v>
      </c>
      <c r="C26" s="74">
        <v>12</v>
      </c>
      <c r="D26" s="7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28.8" x14ac:dyDescent="0.3">
      <c r="A27" s="74">
        <v>14</v>
      </c>
      <c r="B27" s="74" t="s">
        <v>238</v>
      </c>
      <c r="C27" s="74">
        <v>8</v>
      </c>
      <c r="D27" s="74" t="s">
        <v>10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9"/>
    </row>
    <row r="28" spans="1:10" ht="28.8" x14ac:dyDescent="0.3">
      <c r="A28" s="74">
        <v>15</v>
      </c>
      <c r="B28" s="74" t="s">
        <v>239</v>
      </c>
      <c r="C28" s="74">
        <v>8</v>
      </c>
      <c r="D28" s="74" t="s">
        <v>10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107"/>
    </row>
    <row r="29" spans="1:10" ht="28.8" x14ac:dyDescent="0.3">
      <c r="A29" s="74">
        <v>16</v>
      </c>
      <c r="B29" s="74" t="s">
        <v>240</v>
      </c>
      <c r="C29" s="74">
        <v>50</v>
      </c>
      <c r="D29" s="74" t="s">
        <v>10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107"/>
    </row>
    <row r="30" spans="1:10" ht="28.8" x14ac:dyDescent="0.3">
      <c r="A30" s="74">
        <v>17</v>
      </c>
      <c r="B30" s="74" t="s">
        <v>241</v>
      </c>
      <c r="C30" s="74">
        <v>40</v>
      </c>
      <c r="D30" s="7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9"/>
    </row>
    <row r="31" spans="1:10" ht="28.8" x14ac:dyDescent="0.3">
      <c r="A31" s="74">
        <v>18</v>
      </c>
      <c r="B31" s="74" t="s">
        <v>242</v>
      </c>
      <c r="C31" s="74">
        <v>40</v>
      </c>
      <c r="D31" s="7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107"/>
    </row>
    <row r="32" spans="1:10" ht="28.8" x14ac:dyDescent="0.3">
      <c r="A32" s="74">
        <v>19</v>
      </c>
      <c r="B32" s="74" t="s">
        <v>243</v>
      </c>
      <c r="C32" s="80">
        <v>40</v>
      </c>
      <c r="D32" s="80" t="s">
        <v>10</v>
      </c>
      <c r="E32" s="127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9"/>
    </row>
    <row r="33" spans="1:10" x14ac:dyDescent="0.3">
      <c r="A33" s="74">
        <v>20</v>
      </c>
      <c r="B33" s="74" t="s">
        <v>244</v>
      </c>
      <c r="C33" s="74">
        <v>100</v>
      </c>
      <c r="D33" s="74" t="s">
        <v>10</v>
      </c>
      <c r="E33" s="9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9"/>
    </row>
    <row r="34" spans="1:10" ht="43.2" x14ac:dyDescent="0.3">
      <c r="A34" s="74">
        <v>21</v>
      </c>
      <c r="B34" s="74" t="s">
        <v>245</v>
      </c>
      <c r="C34" s="74">
        <v>60</v>
      </c>
      <c r="D34" s="74" t="s">
        <v>10</v>
      </c>
      <c r="E34" s="9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9"/>
    </row>
    <row r="35" spans="1:10" ht="43.2" x14ac:dyDescent="0.3">
      <c r="A35" s="74">
        <v>22</v>
      </c>
      <c r="B35" s="74" t="s">
        <v>246</v>
      </c>
      <c r="C35" s="74">
        <v>10</v>
      </c>
      <c r="D35" s="74" t="s">
        <v>10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9"/>
    </row>
    <row r="36" spans="1:10" ht="28.8" x14ac:dyDescent="0.3">
      <c r="A36" s="74">
        <v>23</v>
      </c>
      <c r="B36" s="74" t="s">
        <v>653</v>
      </c>
      <c r="C36" s="74">
        <v>200</v>
      </c>
      <c r="D36" s="74" t="s">
        <v>10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9"/>
    </row>
    <row r="37" spans="1:10" ht="28.8" x14ac:dyDescent="0.3">
      <c r="A37" s="74">
        <v>24</v>
      </c>
      <c r="B37" s="74" t="s">
        <v>247</v>
      </c>
      <c r="C37" s="74">
        <v>80</v>
      </c>
      <c r="D37" s="74" t="s">
        <v>10</v>
      </c>
      <c r="E37" s="94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4"/>
    </row>
    <row r="38" spans="1:10" ht="43.2" x14ac:dyDescent="0.3">
      <c r="A38" s="74">
        <v>25</v>
      </c>
      <c r="B38" s="74" t="s">
        <v>248</v>
      </c>
      <c r="C38" s="74">
        <v>800</v>
      </c>
      <c r="D38" s="74" t="s">
        <v>10</v>
      </c>
      <c r="E38" s="9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4"/>
    </row>
    <row r="39" spans="1:10" x14ac:dyDescent="0.3">
      <c r="A39" s="74">
        <v>26</v>
      </c>
      <c r="B39" s="74" t="s">
        <v>249</v>
      </c>
      <c r="C39" s="74">
        <v>40</v>
      </c>
      <c r="D39" s="74" t="s">
        <v>10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75"/>
    </row>
    <row r="40" spans="1:10" x14ac:dyDescent="0.3">
      <c r="A40" s="74">
        <v>27</v>
      </c>
      <c r="B40" s="74" t="s">
        <v>250</v>
      </c>
      <c r="C40" s="74">
        <v>20</v>
      </c>
      <c r="D40" s="74" t="s">
        <v>10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116"/>
    </row>
    <row r="41" spans="1:10" x14ac:dyDescent="0.3">
      <c r="A41" s="74">
        <v>28</v>
      </c>
      <c r="B41" s="78" t="s">
        <v>251</v>
      </c>
      <c r="C41" s="74">
        <v>40</v>
      </c>
      <c r="D41" s="74" t="s">
        <v>10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117"/>
    </row>
    <row r="42" spans="1:10" ht="29.25" customHeight="1" x14ac:dyDescent="0.3">
      <c r="A42" s="67"/>
      <c r="B42" s="67"/>
      <c r="C42" s="67"/>
      <c r="D42" s="67"/>
      <c r="E42" s="67"/>
      <c r="F42" s="68">
        <f>SUM(F14:F41)</f>
        <v>0</v>
      </c>
      <c r="G42" s="68" t="s">
        <v>71</v>
      </c>
      <c r="H42" s="68" t="s">
        <v>71</v>
      </c>
      <c r="I42" s="68">
        <f>F42*(1+G41)</f>
        <v>0</v>
      </c>
      <c r="J42" s="67"/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workbookViewId="0">
      <selection activeCell="A3" sqref="A3"/>
    </sheetView>
  </sheetViews>
  <sheetFormatPr defaultRowHeight="14.4" x14ac:dyDescent="0.3"/>
  <cols>
    <col min="1" max="1" width="6.44140625" customWidth="1"/>
    <col min="2" max="2" width="24.44140625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252</v>
      </c>
    </row>
    <row r="2" spans="1:10" x14ac:dyDescent="0.3">
      <c r="A2" t="s">
        <v>731</v>
      </c>
    </row>
    <row r="4" spans="1:10" ht="15.75" customHeight="1" x14ac:dyDescent="0.3">
      <c r="A4" s="174" t="s">
        <v>253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0.5" customHeight="1" x14ac:dyDescent="0.3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31.5" customHeight="1" x14ac:dyDescent="0.3">
      <c r="A6" s="173" t="s">
        <v>74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39.75" customHeight="1" x14ac:dyDescent="0.3">
      <c r="A7" s="173" t="s">
        <v>79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38.25" customHeight="1" x14ac:dyDescent="0.3">
      <c r="A8" s="173" t="s">
        <v>80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47.25" customHeight="1" x14ac:dyDescent="0.3">
      <c r="A9" s="173" t="s">
        <v>2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31.5" customHeight="1" x14ac:dyDescent="0.3">
      <c r="A10" s="173" t="s">
        <v>3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x14ac:dyDescent="0.3">
      <c r="A14" s="74">
        <v>1</v>
      </c>
      <c r="B14" s="113" t="s">
        <v>574</v>
      </c>
      <c r="C14" s="74">
        <v>32</v>
      </c>
      <c r="D14" s="7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x14ac:dyDescent="0.3">
      <c r="A15" s="74">
        <v>2</v>
      </c>
      <c r="B15" s="113" t="s">
        <v>575</v>
      </c>
      <c r="C15" s="74">
        <v>40</v>
      </c>
      <c r="D15" s="74" t="s">
        <v>10</v>
      </c>
      <c r="E15" s="94"/>
      <c r="F15" s="69">
        <f t="shared" ref="F15:F51" si="0">C15*E15</f>
        <v>0</v>
      </c>
      <c r="G15" s="72">
        <v>0.08</v>
      </c>
      <c r="H15" s="35">
        <f t="shared" ref="H15:H51" si="1">I15/C15</f>
        <v>0</v>
      </c>
      <c r="I15" s="69">
        <f t="shared" ref="I15:I51" si="2">F15*(1+G15)</f>
        <v>0</v>
      </c>
      <c r="J15" s="107"/>
    </row>
    <row r="16" spans="1:10" x14ac:dyDescent="0.3">
      <c r="A16" s="74">
        <v>3</v>
      </c>
      <c r="B16" s="113" t="s">
        <v>576</v>
      </c>
      <c r="C16" s="74">
        <v>200</v>
      </c>
      <c r="D16" s="7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1:10" ht="43.2" x14ac:dyDescent="0.3">
      <c r="A17" s="74">
        <v>4</v>
      </c>
      <c r="B17" s="131" t="s">
        <v>577</v>
      </c>
      <c r="C17" s="132">
        <v>700</v>
      </c>
      <c r="D17" s="125" t="s">
        <v>10</v>
      </c>
      <c r="E17" s="94"/>
      <c r="F17" s="69">
        <f t="shared" si="0"/>
        <v>0</v>
      </c>
      <c r="G17" s="72">
        <v>0.08</v>
      </c>
      <c r="H17" s="35">
        <f t="shared" si="1"/>
        <v>0</v>
      </c>
      <c r="I17" s="69">
        <f t="shared" si="2"/>
        <v>0</v>
      </c>
      <c r="J17" s="107"/>
    </row>
    <row r="18" spans="1:10" ht="43.2" x14ac:dyDescent="0.3">
      <c r="A18" s="74">
        <v>5</v>
      </c>
      <c r="B18" s="133" t="s">
        <v>578</v>
      </c>
      <c r="C18" s="123">
        <v>1000</v>
      </c>
      <c r="D18" s="124" t="s">
        <v>10</v>
      </c>
      <c r="E18" s="94"/>
      <c r="F18" s="69">
        <f t="shared" si="0"/>
        <v>0</v>
      </c>
      <c r="G18" s="72">
        <v>0.08</v>
      </c>
      <c r="H18" s="35">
        <f t="shared" si="1"/>
        <v>0</v>
      </c>
      <c r="I18" s="69">
        <f t="shared" si="2"/>
        <v>0</v>
      </c>
      <c r="J18" s="107"/>
    </row>
    <row r="19" spans="1:10" ht="28.8" x14ac:dyDescent="0.3">
      <c r="A19" s="74">
        <v>6</v>
      </c>
      <c r="B19" s="8" t="s">
        <v>254</v>
      </c>
      <c r="C19" s="73">
        <v>80</v>
      </c>
      <c r="D19" s="4" t="s">
        <v>10</v>
      </c>
      <c r="E19" s="94"/>
      <c r="F19" s="69">
        <f t="shared" si="0"/>
        <v>0</v>
      </c>
      <c r="G19" s="72">
        <v>0.08</v>
      </c>
      <c r="H19" s="35">
        <f t="shared" si="1"/>
        <v>0</v>
      </c>
      <c r="I19" s="69">
        <f t="shared" si="2"/>
        <v>0</v>
      </c>
      <c r="J19" s="9"/>
    </row>
    <row r="20" spans="1:10" ht="43.2" x14ac:dyDescent="0.3">
      <c r="A20" s="74">
        <v>7</v>
      </c>
      <c r="B20" s="113" t="s">
        <v>579</v>
      </c>
      <c r="C20" s="74">
        <v>200</v>
      </c>
      <c r="D20" s="74" t="s">
        <v>10</v>
      </c>
      <c r="E20" s="94"/>
      <c r="F20" s="69">
        <f t="shared" si="0"/>
        <v>0</v>
      </c>
      <c r="G20" s="72">
        <v>0.08</v>
      </c>
      <c r="H20" s="35">
        <f t="shared" si="1"/>
        <v>0</v>
      </c>
      <c r="I20" s="69">
        <f t="shared" si="2"/>
        <v>0</v>
      </c>
      <c r="J20" s="9"/>
    </row>
    <row r="21" spans="1:10" ht="28.8" x14ac:dyDescent="0.3">
      <c r="A21" s="74">
        <v>8</v>
      </c>
      <c r="B21" s="8" t="s">
        <v>580</v>
      </c>
      <c r="C21" s="4">
        <v>20</v>
      </c>
      <c r="D21" s="4" t="s">
        <v>149</v>
      </c>
      <c r="E21" s="94"/>
      <c r="F21" s="69">
        <f t="shared" si="0"/>
        <v>0</v>
      </c>
      <c r="G21" s="72">
        <v>0.08</v>
      </c>
      <c r="H21" s="35">
        <f t="shared" si="1"/>
        <v>0</v>
      </c>
      <c r="I21" s="69">
        <f t="shared" si="2"/>
        <v>0</v>
      </c>
      <c r="J21" s="107"/>
    </row>
    <row r="22" spans="1:10" ht="28.8" x14ac:dyDescent="0.3">
      <c r="A22" s="74">
        <v>9</v>
      </c>
      <c r="B22" s="113" t="s">
        <v>581</v>
      </c>
      <c r="C22" s="74">
        <v>10</v>
      </c>
      <c r="D22" s="74" t="s">
        <v>10</v>
      </c>
      <c r="E22" s="94"/>
      <c r="F22" s="69">
        <f t="shared" si="0"/>
        <v>0</v>
      </c>
      <c r="G22" s="72">
        <v>0.08</v>
      </c>
      <c r="H22" s="35">
        <f t="shared" si="1"/>
        <v>0</v>
      </c>
      <c r="I22" s="69">
        <f t="shared" si="2"/>
        <v>0</v>
      </c>
      <c r="J22" s="9"/>
    </row>
    <row r="23" spans="1:10" ht="28.8" x14ac:dyDescent="0.3">
      <c r="A23" s="74">
        <v>10</v>
      </c>
      <c r="B23" s="113" t="s">
        <v>582</v>
      </c>
      <c r="C23" s="74">
        <v>10</v>
      </c>
      <c r="D23" s="74" t="s">
        <v>10</v>
      </c>
      <c r="E23" s="94"/>
      <c r="F23" s="69">
        <f t="shared" si="0"/>
        <v>0</v>
      </c>
      <c r="G23" s="72">
        <v>0.08</v>
      </c>
      <c r="H23" s="35">
        <f t="shared" si="1"/>
        <v>0</v>
      </c>
      <c r="I23" s="69">
        <f t="shared" si="2"/>
        <v>0</v>
      </c>
      <c r="J23" s="9"/>
    </row>
    <row r="24" spans="1:10" x14ac:dyDescent="0.3">
      <c r="A24" s="74">
        <v>11</v>
      </c>
      <c r="B24" s="113" t="s">
        <v>583</v>
      </c>
      <c r="C24" s="76">
        <v>4</v>
      </c>
      <c r="D24" s="74" t="s">
        <v>10</v>
      </c>
      <c r="E24" s="94"/>
      <c r="F24" s="69">
        <f t="shared" si="0"/>
        <v>0</v>
      </c>
      <c r="G24" s="72">
        <v>0.08</v>
      </c>
      <c r="H24" s="35">
        <f t="shared" si="1"/>
        <v>0</v>
      </c>
      <c r="I24" s="69">
        <f t="shared" si="2"/>
        <v>0</v>
      </c>
      <c r="J24" s="9"/>
    </row>
    <row r="25" spans="1:10" x14ac:dyDescent="0.3">
      <c r="A25" s="74">
        <v>12</v>
      </c>
      <c r="B25" s="113" t="s">
        <v>255</v>
      </c>
      <c r="C25" s="76">
        <v>60</v>
      </c>
      <c r="D25" s="74" t="s">
        <v>10</v>
      </c>
      <c r="E25" s="94"/>
      <c r="F25" s="69">
        <f t="shared" si="0"/>
        <v>0</v>
      </c>
      <c r="G25" s="72">
        <v>0.08</v>
      </c>
      <c r="H25" s="35">
        <f t="shared" si="1"/>
        <v>0</v>
      </c>
      <c r="I25" s="69">
        <f t="shared" si="2"/>
        <v>0</v>
      </c>
      <c r="J25" s="107"/>
    </row>
    <row r="26" spans="1:10" x14ac:dyDescent="0.3">
      <c r="A26" s="74">
        <v>13</v>
      </c>
      <c r="B26" s="113" t="s">
        <v>256</v>
      </c>
      <c r="C26" s="76">
        <v>20</v>
      </c>
      <c r="D26" s="74" t="s">
        <v>10</v>
      </c>
      <c r="E26" s="94"/>
      <c r="F26" s="69">
        <f t="shared" si="0"/>
        <v>0</v>
      </c>
      <c r="G26" s="72">
        <v>0.08</v>
      </c>
      <c r="H26" s="35">
        <f t="shared" si="1"/>
        <v>0</v>
      </c>
      <c r="I26" s="69">
        <f t="shared" si="2"/>
        <v>0</v>
      </c>
      <c r="J26" s="107"/>
    </row>
    <row r="27" spans="1:10" ht="57.6" x14ac:dyDescent="0.3">
      <c r="A27" s="74">
        <v>14</v>
      </c>
      <c r="B27" s="8" t="s">
        <v>257</v>
      </c>
      <c r="C27" s="4">
        <v>800</v>
      </c>
      <c r="D27" s="4" t="s">
        <v>10</v>
      </c>
      <c r="E27" s="94"/>
      <c r="F27" s="69">
        <f t="shared" si="0"/>
        <v>0</v>
      </c>
      <c r="G27" s="72">
        <v>0.08</v>
      </c>
      <c r="H27" s="35">
        <f t="shared" si="1"/>
        <v>0</v>
      </c>
      <c r="I27" s="69">
        <f t="shared" si="2"/>
        <v>0</v>
      </c>
      <c r="J27" s="9"/>
    </row>
    <row r="28" spans="1:10" ht="26.25" customHeight="1" x14ac:dyDescent="0.3">
      <c r="A28" s="74">
        <v>15</v>
      </c>
      <c r="B28" s="58" t="s">
        <v>584</v>
      </c>
      <c r="C28" s="76">
        <v>120</v>
      </c>
      <c r="D28" s="78" t="s">
        <v>10</v>
      </c>
      <c r="E28" s="94"/>
      <c r="F28" s="69">
        <f t="shared" si="0"/>
        <v>0</v>
      </c>
      <c r="G28" s="72">
        <v>0.08</v>
      </c>
      <c r="H28" s="35">
        <f t="shared" si="1"/>
        <v>0</v>
      </c>
      <c r="I28" s="69">
        <f t="shared" si="2"/>
        <v>0</v>
      </c>
      <c r="J28" s="65"/>
    </row>
    <row r="29" spans="1:10" x14ac:dyDescent="0.3">
      <c r="A29" s="74">
        <v>16</v>
      </c>
      <c r="B29" s="8" t="s">
        <v>258</v>
      </c>
      <c r="C29" s="4">
        <v>240</v>
      </c>
      <c r="D29" s="114" t="s">
        <v>10</v>
      </c>
      <c r="E29" s="94"/>
      <c r="F29" s="69">
        <f t="shared" si="0"/>
        <v>0</v>
      </c>
      <c r="G29" s="72">
        <v>0.08</v>
      </c>
      <c r="H29" s="35">
        <f t="shared" si="1"/>
        <v>0</v>
      </c>
      <c r="I29" s="69">
        <f t="shared" si="2"/>
        <v>0</v>
      </c>
      <c r="J29" s="65"/>
    </row>
    <row r="30" spans="1:10" ht="28.8" x14ac:dyDescent="0.3">
      <c r="A30" s="74">
        <v>17</v>
      </c>
      <c r="B30" s="8" t="s">
        <v>585</v>
      </c>
      <c r="C30" s="4">
        <v>240</v>
      </c>
      <c r="D30" s="114" t="s">
        <v>10</v>
      </c>
      <c r="E30" s="94"/>
      <c r="F30" s="69">
        <f t="shared" si="0"/>
        <v>0</v>
      </c>
      <c r="G30" s="72">
        <v>0.08</v>
      </c>
      <c r="H30" s="35">
        <f t="shared" si="1"/>
        <v>0</v>
      </c>
      <c r="I30" s="69">
        <f t="shared" si="2"/>
        <v>0</v>
      </c>
      <c r="J30" s="65"/>
    </row>
    <row r="31" spans="1:10" ht="28.8" x14ac:dyDescent="0.3">
      <c r="A31" s="74">
        <v>18</v>
      </c>
      <c r="B31" s="8" t="s">
        <v>586</v>
      </c>
      <c r="C31" s="4">
        <v>120</v>
      </c>
      <c r="D31" s="114" t="s">
        <v>10</v>
      </c>
      <c r="E31" s="94"/>
      <c r="F31" s="69">
        <f t="shared" si="0"/>
        <v>0</v>
      </c>
      <c r="G31" s="72">
        <v>0.08</v>
      </c>
      <c r="H31" s="35">
        <f t="shared" si="1"/>
        <v>0</v>
      </c>
      <c r="I31" s="69">
        <f t="shared" si="2"/>
        <v>0</v>
      </c>
      <c r="J31" s="65"/>
    </row>
    <row r="32" spans="1:10" x14ac:dyDescent="0.3">
      <c r="A32" s="74">
        <v>19</v>
      </c>
      <c r="B32" s="8" t="s">
        <v>259</v>
      </c>
      <c r="C32" s="73">
        <v>20</v>
      </c>
      <c r="D32" s="114" t="s">
        <v>10</v>
      </c>
      <c r="E32" s="94"/>
      <c r="F32" s="69">
        <f t="shared" si="0"/>
        <v>0</v>
      </c>
      <c r="G32" s="72">
        <v>0.08</v>
      </c>
      <c r="H32" s="35">
        <f t="shared" si="1"/>
        <v>0</v>
      </c>
      <c r="I32" s="69">
        <f t="shared" si="2"/>
        <v>0</v>
      </c>
      <c r="J32" s="65"/>
    </row>
    <row r="33" spans="1:10" x14ac:dyDescent="0.3">
      <c r="A33" s="74">
        <v>20</v>
      </c>
      <c r="B33" s="129" t="s">
        <v>260</v>
      </c>
      <c r="C33" s="88">
        <v>10</v>
      </c>
      <c r="D33" s="130" t="s">
        <v>10</v>
      </c>
      <c r="E33" s="134"/>
      <c r="F33" s="69">
        <f t="shared" si="0"/>
        <v>0</v>
      </c>
      <c r="G33" s="72">
        <v>0.08</v>
      </c>
      <c r="H33" s="35">
        <f t="shared" si="1"/>
        <v>0</v>
      </c>
      <c r="I33" s="69">
        <f t="shared" si="2"/>
        <v>0</v>
      </c>
      <c r="J33" s="65"/>
    </row>
    <row r="34" spans="1:10" x14ac:dyDescent="0.3">
      <c r="A34" s="74">
        <v>21</v>
      </c>
      <c r="B34" s="129" t="s">
        <v>261</v>
      </c>
      <c r="C34" s="88">
        <v>10</v>
      </c>
      <c r="D34" s="130" t="s">
        <v>10</v>
      </c>
      <c r="E34" s="134"/>
      <c r="F34" s="69">
        <f t="shared" si="0"/>
        <v>0</v>
      </c>
      <c r="G34" s="72">
        <v>0.08</v>
      </c>
      <c r="H34" s="35">
        <f t="shared" si="1"/>
        <v>0</v>
      </c>
      <c r="I34" s="69">
        <f t="shared" si="2"/>
        <v>0</v>
      </c>
      <c r="J34" s="65"/>
    </row>
    <row r="35" spans="1:10" ht="28.8" x14ac:dyDescent="0.3">
      <c r="A35" s="74">
        <v>22</v>
      </c>
      <c r="B35" s="8" t="s">
        <v>262</v>
      </c>
      <c r="C35" s="4">
        <v>10</v>
      </c>
      <c r="D35" s="114" t="s">
        <v>10</v>
      </c>
      <c r="E35" s="94"/>
      <c r="F35" s="69">
        <f t="shared" si="0"/>
        <v>0</v>
      </c>
      <c r="G35" s="72">
        <v>0.08</v>
      </c>
      <c r="H35" s="35">
        <f t="shared" si="1"/>
        <v>0</v>
      </c>
      <c r="I35" s="69">
        <f t="shared" si="2"/>
        <v>0</v>
      </c>
      <c r="J35" s="65"/>
    </row>
    <row r="36" spans="1:10" ht="28.8" x14ac:dyDescent="0.3">
      <c r="A36" s="74">
        <v>23</v>
      </c>
      <c r="B36" s="113" t="s">
        <v>263</v>
      </c>
      <c r="C36" s="74">
        <v>8</v>
      </c>
      <c r="D36" s="78" t="s">
        <v>10</v>
      </c>
      <c r="E36" s="94"/>
      <c r="F36" s="69">
        <f t="shared" si="0"/>
        <v>0</v>
      </c>
      <c r="G36" s="72">
        <v>0.08</v>
      </c>
      <c r="H36" s="35">
        <f t="shared" si="1"/>
        <v>0</v>
      </c>
      <c r="I36" s="69">
        <f t="shared" si="2"/>
        <v>0</v>
      </c>
      <c r="J36" s="65"/>
    </row>
    <row r="37" spans="1:10" ht="28.8" x14ac:dyDescent="0.3">
      <c r="A37" s="74">
        <v>24</v>
      </c>
      <c r="B37" s="113" t="s">
        <v>264</v>
      </c>
      <c r="C37" s="74">
        <v>16</v>
      </c>
      <c r="D37" s="78" t="s">
        <v>10</v>
      </c>
      <c r="E37" s="94"/>
      <c r="F37" s="69">
        <f t="shared" si="0"/>
        <v>0</v>
      </c>
      <c r="G37" s="72">
        <v>0.08</v>
      </c>
      <c r="H37" s="35">
        <f t="shared" si="1"/>
        <v>0</v>
      </c>
      <c r="I37" s="69">
        <f t="shared" si="2"/>
        <v>0</v>
      </c>
      <c r="J37" s="65"/>
    </row>
    <row r="38" spans="1:10" ht="28.8" x14ac:dyDescent="0.3">
      <c r="A38" s="74">
        <v>25</v>
      </c>
      <c r="B38" s="113" t="s">
        <v>265</v>
      </c>
      <c r="C38" s="74">
        <v>60</v>
      </c>
      <c r="D38" s="78" t="s">
        <v>10</v>
      </c>
      <c r="E38" s="94"/>
      <c r="F38" s="69">
        <f t="shared" si="0"/>
        <v>0</v>
      </c>
      <c r="G38" s="72">
        <v>0.08</v>
      </c>
      <c r="H38" s="35">
        <f t="shared" si="1"/>
        <v>0</v>
      </c>
      <c r="I38" s="69">
        <f t="shared" si="2"/>
        <v>0</v>
      </c>
      <c r="J38" s="65"/>
    </row>
    <row r="39" spans="1:10" ht="28.8" x14ac:dyDescent="0.3">
      <c r="A39" s="74">
        <v>26</v>
      </c>
      <c r="B39" s="113" t="s">
        <v>266</v>
      </c>
      <c r="C39" s="74">
        <v>60</v>
      </c>
      <c r="D39" s="78" t="s">
        <v>10</v>
      </c>
      <c r="E39" s="94"/>
      <c r="F39" s="69">
        <f t="shared" si="0"/>
        <v>0</v>
      </c>
      <c r="G39" s="72">
        <v>0.08</v>
      </c>
      <c r="H39" s="35">
        <f t="shared" si="1"/>
        <v>0</v>
      </c>
      <c r="I39" s="69">
        <f t="shared" si="2"/>
        <v>0</v>
      </c>
      <c r="J39" s="65"/>
    </row>
    <row r="40" spans="1:10" ht="28.8" x14ac:dyDescent="0.3">
      <c r="A40" s="74">
        <v>27</v>
      </c>
      <c r="B40" s="8" t="s">
        <v>267</v>
      </c>
      <c r="C40" s="73">
        <v>60</v>
      </c>
      <c r="D40" s="114" t="s">
        <v>268</v>
      </c>
      <c r="E40" s="94"/>
      <c r="F40" s="69">
        <f t="shared" si="0"/>
        <v>0</v>
      </c>
      <c r="G40" s="72">
        <v>0.08</v>
      </c>
      <c r="H40" s="35">
        <f t="shared" si="1"/>
        <v>0</v>
      </c>
      <c r="I40" s="69">
        <f t="shared" si="2"/>
        <v>0</v>
      </c>
      <c r="J40" s="65"/>
    </row>
    <row r="41" spans="1:10" ht="28.8" x14ac:dyDescent="0.3">
      <c r="A41" s="74">
        <v>28</v>
      </c>
      <c r="B41" s="113" t="s">
        <v>269</v>
      </c>
      <c r="C41" s="76">
        <v>280</v>
      </c>
      <c r="D41" s="78" t="s">
        <v>10</v>
      </c>
      <c r="E41" s="94"/>
      <c r="F41" s="69">
        <f t="shared" si="0"/>
        <v>0</v>
      </c>
      <c r="G41" s="72">
        <v>0.08</v>
      </c>
      <c r="H41" s="35">
        <f t="shared" si="1"/>
        <v>0</v>
      </c>
      <c r="I41" s="69">
        <f t="shared" si="2"/>
        <v>0</v>
      </c>
      <c r="J41" s="65"/>
    </row>
    <row r="42" spans="1:10" x14ac:dyDescent="0.3">
      <c r="A42" s="74">
        <v>29</v>
      </c>
      <c r="B42" s="8" t="s">
        <v>587</v>
      </c>
      <c r="C42" s="4">
        <v>60</v>
      </c>
      <c r="D42" s="114" t="s">
        <v>149</v>
      </c>
      <c r="E42" s="94"/>
      <c r="F42" s="69">
        <f t="shared" si="0"/>
        <v>0</v>
      </c>
      <c r="G42" s="72">
        <v>0.08</v>
      </c>
      <c r="H42" s="35">
        <f t="shared" si="1"/>
        <v>0</v>
      </c>
      <c r="I42" s="69">
        <f t="shared" si="2"/>
        <v>0</v>
      </c>
      <c r="J42" s="65"/>
    </row>
    <row r="43" spans="1:10" x14ac:dyDescent="0.3">
      <c r="A43" s="74">
        <v>30</v>
      </c>
      <c r="B43" s="8" t="s">
        <v>588</v>
      </c>
      <c r="C43" s="4">
        <v>60</v>
      </c>
      <c r="D43" s="114" t="s">
        <v>149</v>
      </c>
      <c r="E43" s="94"/>
      <c r="F43" s="69">
        <f t="shared" si="0"/>
        <v>0</v>
      </c>
      <c r="G43" s="72">
        <v>0.08</v>
      </c>
      <c r="H43" s="35">
        <f t="shared" si="1"/>
        <v>0</v>
      </c>
      <c r="I43" s="69">
        <f t="shared" si="2"/>
        <v>0</v>
      </c>
      <c r="J43" s="65"/>
    </row>
    <row r="44" spans="1:10" x14ac:dyDescent="0.3">
      <c r="A44" s="74">
        <v>31</v>
      </c>
      <c r="B44" s="113" t="s">
        <v>589</v>
      </c>
      <c r="C44" s="74">
        <v>120</v>
      </c>
      <c r="D44" s="78" t="s">
        <v>149</v>
      </c>
      <c r="E44" s="94"/>
      <c r="F44" s="69">
        <f t="shared" si="0"/>
        <v>0</v>
      </c>
      <c r="G44" s="72">
        <v>0.08</v>
      </c>
      <c r="H44" s="35">
        <f t="shared" si="1"/>
        <v>0</v>
      </c>
      <c r="I44" s="69">
        <f t="shared" si="2"/>
        <v>0</v>
      </c>
      <c r="J44" s="65"/>
    </row>
    <row r="45" spans="1:10" ht="28.8" x14ac:dyDescent="0.3">
      <c r="A45" s="74">
        <v>32</v>
      </c>
      <c r="B45" s="113" t="s">
        <v>270</v>
      </c>
      <c r="C45" s="76">
        <v>440</v>
      </c>
      <c r="D45" s="78" t="s">
        <v>10</v>
      </c>
      <c r="E45" s="94"/>
      <c r="F45" s="69">
        <f t="shared" si="0"/>
        <v>0</v>
      </c>
      <c r="G45" s="72">
        <v>0.08</v>
      </c>
      <c r="H45" s="35">
        <f t="shared" si="1"/>
        <v>0</v>
      </c>
      <c r="I45" s="69">
        <f t="shared" si="2"/>
        <v>0</v>
      </c>
      <c r="J45" s="65"/>
    </row>
    <row r="46" spans="1:10" ht="43.2" x14ac:dyDescent="0.3">
      <c r="A46" s="74">
        <v>33</v>
      </c>
      <c r="B46" s="113" t="s">
        <v>271</v>
      </c>
      <c r="C46" s="76">
        <v>80</v>
      </c>
      <c r="D46" s="78" t="s">
        <v>10</v>
      </c>
      <c r="E46" s="94"/>
      <c r="F46" s="69">
        <f t="shared" si="0"/>
        <v>0</v>
      </c>
      <c r="G46" s="72">
        <v>0.08</v>
      </c>
      <c r="H46" s="35">
        <f t="shared" si="1"/>
        <v>0</v>
      </c>
      <c r="I46" s="69">
        <f t="shared" si="2"/>
        <v>0</v>
      </c>
      <c r="J46" s="65"/>
    </row>
    <row r="47" spans="1:10" ht="43.2" x14ac:dyDescent="0.3">
      <c r="A47" s="74">
        <v>34</v>
      </c>
      <c r="B47" s="8" t="s">
        <v>272</v>
      </c>
      <c r="C47" s="73">
        <v>20</v>
      </c>
      <c r="D47" s="114" t="s">
        <v>10</v>
      </c>
      <c r="E47" s="94"/>
      <c r="F47" s="69">
        <f t="shared" si="0"/>
        <v>0</v>
      </c>
      <c r="G47" s="72">
        <v>0.08</v>
      </c>
      <c r="H47" s="35">
        <f t="shared" si="1"/>
        <v>0</v>
      </c>
      <c r="I47" s="69">
        <f t="shared" si="2"/>
        <v>0</v>
      </c>
      <c r="J47" s="65"/>
    </row>
    <row r="48" spans="1:10" ht="28.8" x14ac:dyDescent="0.3">
      <c r="A48" s="74">
        <v>35</v>
      </c>
      <c r="B48" s="8" t="s">
        <v>273</v>
      </c>
      <c r="C48" s="73">
        <v>8</v>
      </c>
      <c r="D48" s="114" t="s">
        <v>10</v>
      </c>
      <c r="E48" s="94"/>
      <c r="F48" s="69">
        <f t="shared" si="0"/>
        <v>0</v>
      </c>
      <c r="G48" s="72">
        <v>0.08</v>
      </c>
      <c r="H48" s="35">
        <f t="shared" si="1"/>
        <v>0</v>
      </c>
      <c r="I48" s="69">
        <f t="shared" si="2"/>
        <v>0</v>
      </c>
      <c r="J48" s="65"/>
    </row>
    <row r="49" spans="1:10" ht="28.8" x14ac:dyDescent="0.3">
      <c r="A49" s="74">
        <v>36</v>
      </c>
      <c r="B49" s="135" t="s">
        <v>274</v>
      </c>
      <c r="C49" s="79">
        <v>20</v>
      </c>
      <c r="D49" s="82" t="s">
        <v>10</v>
      </c>
      <c r="E49" s="127"/>
      <c r="F49" s="69">
        <f t="shared" si="0"/>
        <v>0</v>
      </c>
      <c r="G49" s="72">
        <v>0.08</v>
      </c>
      <c r="H49" s="35">
        <f t="shared" si="1"/>
        <v>0</v>
      </c>
      <c r="I49" s="69">
        <f t="shared" si="2"/>
        <v>0</v>
      </c>
      <c r="J49" s="65"/>
    </row>
    <row r="50" spans="1:10" ht="28.8" x14ac:dyDescent="0.3">
      <c r="A50" s="74">
        <v>37</v>
      </c>
      <c r="B50" s="113" t="s">
        <v>275</v>
      </c>
      <c r="C50" s="76">
        <v>20</v>
      </c>
      <c r="D50" s="78" t="s">
        <v>10</v>
      </c>
      <c r="E50" s="94"/>
      <c r="F50" s="69">
        <f t="shared" si="0"/>
        <v>0</v>
      </c>
      <c r="G50" s="72">
        <v>0.08</v>
      </c>
      <c r="H50" s="35">
        <f t="shared" si="1"/>
        <v>0</v>
      </c>
      <c r="I50" s="69">
        <f t="shared" si="2"/>
        <v>0</v>
      </c>
      <c r="J50" s="65"/>
    </row>
    <row r="51" spans="1:10" ht="28.8" x14ac:dyDescent="0.3">
      <c r="A51" s="74">
        <v>38</v>
      </c>
      <c r="B51" s="113" t="s">
        <v>276</v>
      </c>
      <c r="C51" s="76">
        <v>40</v>
      </c>
      <c r="D51" s="78" t="s">
        <v>10</v>
      </c>
      <c r="E51" s="94"/>
      <c r="F51" s="69">
        <f t="shared" si="0"/>
        <v>0</v>
      </c>
      <c r="G51" s="72">
        <v>0.08</v>
      </c>
      <c r="H51" s="35">
        <f t="shared" si="1"/>
        <v>0</v>
      </c>
      <c r="I51" s="69">
        <f t="shared" si="2"/>
        <v>0</v>
      </c>
      <c r="J51" s="65"/>
    </row>
    <row r="52" spans="1:10" ht="31.5" customHeight="1" x14ac:dyDescent="0.3">
      <c r="A52" s="67"/>
      <c r="B52" s="67"/>
      <c r="C52" s="67"/>
      <c r="D52" s="67"/>
      <c r="E52" s="67"/>
      <c r="F52" s="68">
        <f>SUM(F14:F51)</f>
        <v>0</v>
      </c>
      <c r="G52" s="136" t="s">
        <v>71</v>
      </c>
      <c r="H52" s="136" t="s">
        <v>71</v>
      </c>
      <c r="I52" s="137">
        <f>F52*(1+G51)</f>
        <v>0</v>
      </c>
      <c r="J52" s="67"/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A3" sqref="A3"/>
    </sheetView>
  </sheetViews>
  <sheetFormatPr defaultRowHeight="14.4" x14ac:dyDescent="0.3"/>
  <cols>
    <col min="1" max="1" width="6.44140625" style="67" customWidth="1"/>
    <col min="2" max="2" width="24.44140625" style="67" customWidth="1"/>
    <col min="3" max="4" width="8.88671875" style="67"/>
    <col min="5" max="5" width="11.6640625" style="67" customWidth="1"/>
    <col min="6" max="6" width="13" style="67" customWidth="1"/>
    <col min="7" max="7" width="8.88671875" style="67"/>
    <col min="8" max="8" width="13" style="67" customWidth="1"/>
    <col min="9" max="9" width="15.5546875" style="67" customWidth="1"/>
    <col min="10" max="10" width="18.5546875" style="67" customWidth="1"/>
    <col min="11" max="16384" width="8.88671875" style="67"/>
  </cols>
  <sheetData>
    <row r="1" spans="1:10" x14ac:dyDescent="0.3">
      <c r="A1" s="67" t="s">
        <v>280</v>
      </c>
    </row>
    <row r="2" spans="1:10" x14ac:dyDescent="0.3">
      <c r="A2" s="67" t="s">
        <v>730</v>
      </c>
    </row>
    <row r="4" spans="1:10" ht="15.75" customHeight="1" x14ac:dyDescent="0.3">
      <c r="A4" s="181" t="s">
        <v>281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58.5" customHeight="1" x14ac:dyDescent="0.3">
      <c r="A5" s="180" t="s">
        <v>72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31.5" customHeight="1" x14ac:dyDescent="0.3">
      <c r="A6" s="180" t="s">
        <v>74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39.75" customHeight="1" x14ac:dyDescent="0.3">
      <c r="A7" s="180" t="s">
        <v>79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8.25" customHeight="1" x14ac:dyDescent="0.3">
      <c r="A8" s="180" t="s">
        <v>80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47.25" customHeight="1" x14ac:dyDescent="0.3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31.5" customHeight="1" x14ac:dyDescent="0.3">
      <c r="A10" s="180" t="s">
        <v>3</v>
      </c>
      <c r="B10" s="180"/>
      <c r="C10" s="180"/>
      <c r="D10" s="180"/>
      <c r="E10" s="180"/>
      <c r="F10" s="180"/>
      <c r="G10" s="180"/>
      <c r="H10" s="180"/>
      <c r="I10" s="180"/>
      <c r="J10" s="180"/>
    </row>
    <row r="12" spans="1:10" ht="43.2" x14ac:dyDescent="0.3">
      <c r="A12" s="4" t="s">
        <v>4</v>
      </c>
      <c r="B12" s="4" t="s">
        <v>5</v>
      </c>
      <c r="C12" s="4" t="s">
        <v>6</v>
      </c>
      <c r="D12" s="4" t="s">
        <v>7</v>
      </c>
      <c r="E12" s="59" t="s">
        <v>8</v>
      </c>
      <c r="F12" s="59" t="s">
        <v>75</v>
      </c>
      <c r="G12" s="69" t="s">
        <v>76</v>
      </c>
      <c r="H12" s="70" t="s">
        <v>78</v>
      </c>
      <c r="I12" s="62" t="s">
        <v>77</v>
      </c>
      <c r="J12" s="4" t="s">
        <v>73</v>
      </c>
    </row>
    <row r="13" spans="1:10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28.8" x14ac:dyDescent="0.3">
      <c r="A14" s="4">
        <v>1</v>
      </c>
      <c r="B14" s="8" t="s">
        <v>277</v>
      </c>
      <c r="C14" s="4">
        <v>20</v>
      </c>
      <c r="D14" s="4" t="s">
        <v>10</v>
      </c>
      <c r="E14" s="94"/>
      <c r="F14" s="69">
        <f>C14*E14</f>
        <v>0</v>
      </c>
      <c r="G14" s="72">
        <v>0.08</v>
      </c>
      <c r="H14" s="35">
        <f>I14/C14</f>
        <v>0</v>
      </c>
      <c r="I14" s="69">
        <f>F14*(1+G14)</f>
        <v>0</v>
      </c>
      <c r="J14" s="9"/>
    </row>
    <row r="15" spans="1:10" ht="28.8" x14ac:dyDescent="0.3">
      <c r="A15" s="4">
        <v>2</v>
      </c>
      <c r="B15" s="8" t="s">
        <v>278</v>
      </c>
      <c r="C15" s="4">
        <v>6</v>
      </c>
      <c r="D15" s="4" t="s">
        <v>10</v>
      </c>
      <c r="E15" s="94"/>
      <c r="F15" s="69">
        <f t="shared" ref="F15:F16" si="0">C15*E15</f>
        <v>0</v>
      </c>
      <c r="G15" s="72">
        <v>0.08</v>
      </c>
      <c r="H15" s="35">
        <f t="shared" ref="H15:H16" si="1">I15/C15</f>
        <v>0</v>
      </c>
      <c r="I15" s="69">
        <f t="shared" ref="I15:I16" si="2">F15*(1+G15)</f>
        <v>0</v>
      </c>
      <c r="J15" s="107"/>
    </row>
    <row r="16" spans="1:10" x14ac:dyDescent="0.3">
      <c r="A16" s="4">
        <v>3</v>
      </c>
      <c r="B16" s="8" t="s">
        <v>279</v>
      </c>
      <c r="C16" s="4">
        <v>160</v>
      </c>
      <c r="D16" s="4" t="s">
        <v>10</v>
      </c>
      <c r="E16" s="94"/>
      <c r="F16" s="69">
        <f t="shared" si="0"/>
        <v>0</v>
      </c>
      <c r="G16" s="72">
        <v>0.08</v>
      </c>
      <c r="H16" s="35">
        <f t="shared" si="1"/>
        <v>0</v>
      </c>
      <c r="I16" s="69">
        <f t="shared" si="2"/>
        <v>0</v>
      </c>
      <c r="J16" s="107"/>
    </row>
    <row r="17" spans="6:9" ht="26.25" customHeight="1" x14ac:dyDescent="0.3">
      <c r="F17" s="68">
        <f>SUM(F14:F16)</f>
        <v>0</v>
      </c>
      <c r="G17" s="136" t="s">
        <v>71</v>
      </c>
      <c r="H17" s="136" t="s">
        <v>71</v>
      </c>
      <c r="I17" s="68">
        <f>F17*(1+G16)</f>
        <v>0</v>
      </c>
    </row>
  </sheetData>
  <mergeCells count="7">
    <mergeCell ref="A10:J10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33</vt:i4>
      </vt:variant>
    </vt:vector>
  </HeadingPairs>
  <TitlesOfParts>
    <vt:vector size="33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Zadanie 22</vt:lpstr>
      <vt:lpstr>Zadanie 23</vt:lpstr>
      <vt:lpstr>Zadanie 24</vt:lpstr>
      <vt:lpstr>Zadanie 25</vt:lpstr>
      <vt:lpstr>Zadanie 26</vt:lpstr>
      <vt:lpstr>Zadanie 27</vt:lpstr>
      <vt:lpstr>Zadanie 28</vt:lpstr>
      <vt:lpstr>Zadanie 29</vt:lpstr>
      <vt:lpstr>Zadanie 30</vt:lpstr>
      <vt:lpstr>Zadanie 31</vt:lpstr>
      <vt:lpstr>Zadanie 32</vt:lpstr>
      <vt:lpstr>Zadanie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Specjalista ds. Zamówień Publicznych</dc:creator>
  <cp:lastModifiedBy>Szpital</cp:lastModifiedBy>
  <cp:lastPrinted>2024-02-20T08:52:56Z</cp:lastPrinted>
  <dcterms:created xsi:type="dcterms:W3CDTF">2023-12-18T06:57:04Z</dcterms:created>
  <dcterms:modified xsi:type="dcterms:W3CDTF">2024-03-05T19:34:13Z</dcterms:modified>
</cp:coreProperties>
</file>